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 activeTab="23"/>
  </bookViews>
  <sheets>
    <sheet name="P1" sheetId="1" r:id="rId1"/>
    <sheet name="P2" sheetId="2" r:id="rId2"/>
    <sheet name="P3" sheetId="3" r:id="rId3"/>
    <sheet name="P4" sheetId="4" r:id="rId4"/>
    <sheet name="P5" sheetId="5" r:id="rId5"/>
    <sheet name="P6" sheetId="6" r:id="rId6"/>
    <sheet name="P7" sheetId="7" r:id="rId7"/>
    <sheet name="P8" sheetId="8" r:id="rId8"/>
    <sheet name="P9" sheetId="9" r:id="rId9"/>
    <sheet name="P10" sheetId="10" r:id="rId10"/>
    <sheet name="P11" sheetId="11" r:id="rId11"/>
    <sheet name="SUM" sheetId="12" r:id="rId12"/>
    <sheet name="PV1" sheetId="13" r:id="rId13"/>
    <sheet name="PV2" sheetId="14" r:id="rId14"/>
    <sheet name="PV3" sheetId="15" r:id="rId15"/>
    <sheet name="PV4" sheetId="16" r:id="rId16"/>
    <sheet name="PV5" sheetId="17" r:id="rId17"/>
    <sheet name="PV6" sheetId="18" r:id="rId18"/>
    <sheet name="PV7" sheetId="19" r:id="rId19"/>
    <sheet name="PV8" sheetId="20" r:id="rId20"/>
    <sheet name="PV9" sheetId="21" r:id="rId21"/>
    <sheet name="PV10" sheetId="22" r:id="rId22"/>
    <sheet name="PV11" sheetId="23" r:id="rId23"/>
    <sheet name="SUMV" sheetId="24" r:id="rId24"/>
  </sheets>
  <calcPr calcId="16777215"/>
</workbook>
</file>

<file path=xl/calcChain.xml><?xml version="1.0" encoding="utf-8"?>
<calcChain xmlns="http://schemas.openxmlformats.org/spreadsheetml/2006/main">
  <c r="Q9" i="1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20"/>
  <c r="AB20"/>
  <c r="AD20"/>
  <c r="Q21"/>
  <c r="AB21"/>
  <c r="AD21"/>
  <c r="Q22"/>
  <c r="AB22"/>
  <c r="AD22"/>
  <c r="Q23"/>
  <c r="AB23"/>
  <c r="AD23"/>
  <c r="Q24"/>
  <c r="AB24"/>
  <c r="AD24"/>
  <c r="Q25"/>
  <c r="AB25"/>
  <c r="AD25"/>
  <c r="Q26"/>
  <c r="AB26"/>
  <c r="AD26"/>
  <c r="Q27"/>
  <c r="AB27"/>
  <c r="AD27"/>
  <c r="Q28"/>
  <c r="AB28"/>
  <c r="AD28"/>
  <c r="Q29"/>
  <c r="AB29"/>
  <c r="AD29"/>
  <c r="Q30"/>
  <c r="AB30"/>
  <c r="AD30"/>
  <c r="Q31"/>
  <c r="AB31"/>
  <c r="AD31"/>
  <c r="Q32"/>
  <c r="AB32"/>
  <c r="AD32"/>
  <c r="Q33"/>
  <c r="AB33"/>
  <c r="AD33"/>
  <c r="Q34"/>
  <c r="AB34"/>
  <c r="AD34"/>
  <c r="Q35"/>
  <c r="AB35"/>
  <c r="AD35"/>
  <c r="Q36"/>
  <c r="AB36"/>
  <c r="AD36"/>
  <c r="Q37"/>
  <c r="AB37"/>
  <c r="AD37"/>
  <c r="Q38"/>
  <c r="AB38"/>
  <c r="AD38"/>
  <c r="Q39"/>
  <c r="AB39"/>
  <c r="AD39"/>
  <c r="Q40"/>
  <c r="AB40"/>
  <c r="AD40"/>
  <c r="Q41"/>
  <c r="AB41"/>
  <c r="AD41"/>
  <c r="Q42"/>
  <c r="AB42"/>
  <c r="AD42"/>
  <c r="Q43"/>
  <c r="AB43"/>
  <c r="AD43"/>
  <c r="Q44"/>
  <c r="AB44"/>
  <c r="AD44"/>
  <c r="Q45"/>
  <c r="AB45"/>
  <c r="AD45"/>
  <c r="Q46"/>
  <c r="AB46"/>
  <c r="AD46"/>
  <c r="Q47"/>
  <c r="AB47"/>
  <c r="AD47"/>
  <c r="Q48"/>
  <c r="AB48"/>
  <c r="AD48"/>
  <c r="Q49"/>
  <c r="AB49"/>
  <c r="AD49"/>
  <c r="Q50"/>
  <c r="AB50"/>
  <c r="AD50"/>
  <c r="Q51"/>
  <c r="AB51"/>
  <c r="AD51"/>
  <c r="Q52"/>
  <c r="AB52"/>
  <c r="AD52"/>
  <c r="Q53"/>
  <c r="AB53"/>
  <c r="AD53"/>
  <c r="Q54"/>
  <c r="AB54"/>
  <c r="AD54"/>
  <c r="Q55"/>
  <c r="AB55"/>
  <c r="AD55"/>
  <c r="Q56"/>
  <c r="AB56"/>
  <c r="AD56"/>
  <c r="Q57"/>
  <c r="AB57"/>
  <c r="AD57"/>
  <c r="Q58"/>
  <c r="AB58"/>
  <c r="AD58"/>
  <c r="Q9" i="10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9" i="11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20"/>
  <c r="AB20"/>
  <c r="AD20"/>
  <c r="Q21"/>
  <c r="AB21"/>
  <c r="AD21"/>
  <c r="Q22"/>
  <c r="AB22"/>
  <c r="AD22"/>
  <c r="Q23"/>
  <c r="AB23"/>
  <c r="AD23"/>
  <c r="Q24"/>
  <c r="AB24"/>
  <c r="AD24"/>
  <c r="Q25"/>
  <c r="AB25"/>
  <c r="AD25"/>
  <c r="Q26"/>
  <c r="AB26"/>
  <c r="AD26"/>
  <c r="Q27"/>
  <c r="AB27"/>
  <c r="AD27"/>
  <c r="Q28"/>
  <c r="AB28"/>
  <c r="AD28"/>
  <c r="Q29"/>
  <c r="AB29"/>
  <c r="AD29"/>
  <c r="Q30"/>
  <c r="AB30"/>
  <c r="AD30"/>
  <c r="Q31"/>
  <c r="AB31"/>
  <c r="AD31"/>
  <c r="Q32"/>
  <c r="AB32"/>
  <c r="AD32"/>
  <c r="Q33"/>
  <c r="AB33"/>
  <c r="AD33"/>
  <c r="Q34"/>
  <c r="AB34"/>
  <c r="AD34"/>
  <c r="Q9" i="2"/>
  <c r="AB9"/>
  <c r="AD9"/>
  <c r="Q10"/>
  <c r="AB10"/>
  <c r="AD10"/>
  <c r="Q11"/>
  <c r="AB11"/>
  <c r="AD11"/>
  <c r="Q12"/>
  <c r="AB12"/>
  <c r="AD12"/>
  <c r="Q9" i="3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20"/>
  <c r="AB20"/>
  <c r="AD20"/>
  <c r="Q21"/>
  <c r="AB21"/>
  <c r="AD21"/>
  <c r="Q22"/>
  <c r="AB22"/>
  <c r="AD22"/>
  <c r="Q23"/>
  <c r="AB23"/>
  <c r="AD23"/>
  <c r="Q24"/>
  <c r="AB24"/>
  <c r="AD24"/>
  <c r="Q25"/>
  <c r="AB25"/>
  <c r="AD25"/>
  <c r="Q26"/>
  <c r="AB26"/>
  <c r="AD26"/>
  <c r="Q27"/>
  <c r="AB27"/>
  <c r="AD27"/>
  <c r="Q28"/>
  <c r="AB28"/>
  <c r="AD28"/>
  <c r="Q9" i="4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9" i="5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20"/>
  <c r="AB20"/>
  <c r="AD20"/>
  <c r="Q21"/>
  <c r="AB21"/>
  <c r="AD21"/>
  <c r="Q22"/>
  <c r="AB22"/>
  <c r="AD22"/>
  <c r="Q23"/>
  <c r="AB23"/>
  <c r="AD23"/>
  <c r="Q24"/>
  <c r="AB24"/>
  <c r="AD24"/>
  <c r="Q25"/>
  <c r="AB25"/>
  <c r="AD25"/>
  <c r="Q9" i="6"/>
  <c r="AB9"/>
  <c r="AD9"/>
  <c r="Q10"/>
  <c r="AB10"/>
  <c r="AD10"/>
  <c r="Q9" i="7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20"/>
  <c r="AB20"/>
  <c r="AD20"/>
  <c r="Q21"/>
  <c r="AB21"/>
  <c r="AD21"/>
  <c r="Q22"/>
  <c r="AB22"/>
  <c r="AD22"/>
  <c r="Q23"/>
  <c r="AB23"/>
  <c r="AD23"/>
  <c r="Q24"/>
  <c r="AB24"/>
  <c r="AD24"/>
  <c r="Q25"/>
  <c r="AB25"/>
  <c r="AD25"/>
  <c r="Q26"/>
  <c r="AB26"/>
  <c r="AD26"/>
  <c r="Q27"/>
  <c r="AB27"/>
  <c r="AD27"/>
  <c r="Q28"/>
  <c r="AB28"/>
  <c r="AD28"/>
  <c r="Q29"/>
  <c r="AB29"/>
  <c r="AD29"/>
  <c r="Q30"/>
  <c r="AB30"/>
  <c r="AD30"/>
  <c r="Q31"/>
  <c r="AB31"/>
  <c r="AD31"/>
  <c r="Q9" i="8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9" i="9"/>
  <c r="AB9"/>
  <c r="AD9"/>
  <c r="Q10"/>
  <c r="AB10"/>
  <c r="AD10"/>
  <c r="Q11"/>
  <c r="AB11"/>
  <c r="AD11"/>
  <c r="Q12"/>
  <c r="AB12"/>
  <c r="AD12"/>
  <c r="Q13"/>
  <c r="AB13"/>
  <c r="AD13"/>
  <c r="Q14"/>
  <c r="AB14"/>
  <c r="AD14"/>
  <c r="Q15"/>
  <c r="AB15"/>
  <c r="AD15"/>
  <c r="Q16"/>
  <c r="AB16"/>
  <c r="AD16"/>
  <c r="Q17"/>
  <c r="AB17"/>
  <c r="AD17"/>
  <c r="Q18"/>
  <c r="AB18"/>
  <c r="AD18"/>
  <c r="Q19"/>
  <c r="AB19"/>
  <c r="AD19"/>
  <c r="Q20"/>
  <c r="AB20"/>
  <c r="AD20"/>
  <c r="Q21"/>
  <c r="AB21"/>
  <c r="AD21"/>
  <c r="Q22"/>
  <c r="AB22"/>
  <c r="AD22"/>
  <c r="Q23"/>
  <c r="AB23"/>
  <c r="AD23"/>
  <c r="Q24"/>
  <c r="AB24"/>
  <c r="AD24"/>
  <c r="Q25"/>
  <c r="AB25"/>
  <c r="AD25"/>
  <c r="Q26"/>
  <c r="AB26"/>
  <c r="AD26"/>
  <c r="Q27"/>
  <c r="AB27"/>
  <c r="AD27"/>
  <c r="G5" i="12"/>
  <c r="K5"/>
  <c r="L5"/>
  <c r="B6"/>
  <c r="D6"/>
  <c r="E6"/>
  <c r="F6"/>
  <c r="G6"/>
  <c r="H6"/>
  <c r="I6"/>
  <c r="J6"/>
  <c r="K6"/>
  <c r="L6"/>
  <c r="B7"/>
  <c r="G7"/>
  <c r="K7"/>
  <c r="L7"/>
  <c r="B8"/>
  <c r="G8"/>
  <c r="K8"/>
  <c r="L8"/>
  <c r="B9"/>
  <c r="G9"/>
  <c r="K9"/>
  <c r="L9"/>
  <c r="B10"/>
  <c r="G10"/>
  <c r="K10"/>
  <c r="L10"/>
  <c r="B11"/>
  <c r="G11"/>
  <c r="K11"/>
  <c r="L11"/>
  <c r="B12"/>
  <c r="G12"/>
  <c r="K12"/>
  <c r="L12"/>
  <c r="B13"/>
  <c r="G13"/>
  <c r="K13"/>
  <c r="L13"/>
  <c r="B14"/>
  <c r="G14"/>
  <c r="K14"/>
  <c r="L14"/>
  <c r="B15"/>
  <c r="G15"/>
  <c r="K15"/>
  <c r="L15"/>
  <c r="B16"/>
  <c r="G16"/>
  <c r="K16"/>
  <c r="L16"/>
  <c r="B17"/>
  <c r="G17"/>
  <c r="K17"/>
  <c r="L17"/>
  <c r="B18"/>
  <c r="D18"/>
  <c r="E18"/>
  <c r="F18"/>
  <c r="G18"/>
  <c r="H18"/>
  <c r="I18"/>
  <c r="J18"/>
  <c r="K18"/>
  <c r="L18"/>
  <c r="D5" i="24"/>
  <c r="E5"/>
  <c r="F5"/>
  <c r="G5"/>
  <c r="B6"/>
  <c r="B7"/>
  <c r="B8"/>
  <c r="B9"/>
  <c r="B10"/>
  <c r="B11"/>
  <c r="B12"/>
  <c r="B13"/>
  <c r="B14"/>
  <c r="B15"/>
  <c r="B16"/>
  <c r="B17"/>
  <c r="D17"/>
  <c r="E17"/>
  <c r="F17"/>
  <c r="G17"/>
</calcChain>
</file>

<file path=xl/sharedStrings.xml><?xml version="1.0" encoding="utf-8"?>
<sst xmlns="http://schemas.openxmlformats.org/spreadsheetml/2006/main" count="1160" uniqueCount="191">
  <si>
    <t>€</t>
  </si>
  <si>
    <t>Skutočnosť</t>
  </si>
  <si>
    <t>Bežné výdavky</t>
  </si>
  <si>
    <t>Kapitálové výdavky</t>
  </si>
  <si>
    <t>Funkčná klasifikácia</t>
  </si>
  <si>
    <t>Ukazovateľ</t>
  </si>
  <si>
    <t>Rozpočet</t>
  </si>
  <si>
    <t>na rok</t>
  </si>
  <si>
    <t>610</t>
  </si>
  <si>
    <t>711</t>
  </si>
  <si>
    <t>620</t>
  </si>
  <si>
    <t>630</t>
  </si>
  <si>
    <t>640</t>
  </si>
  <si>
    <t>650</t>
  </si>
  <si>
    <t>Spolu</t>
  </si>
  <si>
    <t>712</t>
  </si>
  <si>
    <t>713</t>
  </si>
  <si>
    <t>714</t>
  </si>
  <si>
    <t>716</t>
  </si>
  <si>
    <t>717</t>
  </si>
  <si>
    <t>718</t>
  </si>
  <si>
    <t>719</t>
  </si>
  <si>
    <t>720</t>
  </si>
  <si>
    <t>PROGRAM 1: PLÁNOVANIE, MANAŽMENT A KONTROLA</t>
  </si>
  <si>
    <t>Plánovanie, manažment a kontrola</t>
  </si>
  <si>
    <t>Manažment</t>
  </si>
  <si>
    <t>01.1.1.6</t>
  </si>
  <si>
    <t>Obce</t>
  </si>
  <si>
    <t>610 - Mzdy, platy</t>
  </si>
  <si>
    <t>620 - Poistné a príspevky do poisťovní</t>
  </si>
  <si>
    <t>630 - Tovary a služby</t>
  </si>
  <si>
    <t>640 - Bežné transfery</t>
  </si>
  <si>
    <t>713 - Nákup výpočtovej techniky</t>
  </si>
  <si>
    <t>01.1.2</t>
  </si>
  <si>
    <t>Finančná a rozpočtová oblasť</t>
  </si>
  <si>
    <t>01.6.0</t>
  </si>
  <si>
    <t>Všeobecné verejné služby inde neklasifikované</t>
  </si>
  <si>
    <t>630- Tovary a služby</t>
  </si>
  <si>
    <t>Kontrolná činnosť</t>
  </si>
  <si>
    <t>Daňová agenda a politika</t>
  </si>
  <si>
    <t>Rozpočtová politika</t>
  </si>
  <si>
    <t>Audit</t>
  </si>
  <si>
    <t>Účtovníctvo</t>
  </si>
  <si>
    <t>Správa a údržba majetku obce</t>
  </si>
  <si>
    <t>03.2.0</t>
  </si>
  <si>
    <t>Ochrana pred požiarmi</t>
  </si>
  <si>
    <t>08.1.0</t>
  </si>
  <si>
    <t>Rekreačné a športové služby</t>
  </si>
  <si>
    <t>08.2.0.3</t>
  </si>
  <si>
    <t>Klubové a špeciálne kultúrne zariadenia</t>
  </si>
  <si>
    <t>08.2.0.5</t>
  </si>
  <si>
    <t>Knižnice</t>
  </si>
  <si>
    <t>08.2.0.9</t>
  </si>
  <si>
    <t>Ostatné kultúrne služby vrátane kultúrnych domov</t>
  </si>
  <si>
    <t>08.3.0</t>
  </si>
  <si>
    <t>Vysielacie a vydavateľské služby</t>
  </si>
  <si>
    <t>08.4.0</t>
  </si>
  <si>
    <t xml:space="preserve">Náboženské a iné spoločenské služby </t>
  </si>
  <si>
    <t>09.1.2.1 Základné vzdelanie</t>
  </si>
  <si>
    <t>Členstvo v organizáciách a združeniach</t>
  </si>
  <si>
    <t>Obecné zastupiteľstvo</t>
  </si>
  <si>
    <t>Vzdelávanie zamestnancov</t>
  </si>
  <si>
    <t>PROGRAM 2: PROPAGÁCIA A MARKETING</t>
  </si>
  <si>
    <t>Propagácia a marketing</t>
  </si>
  <si>
    <t>Partnerské obce</t>
  </si>
  <si>
    <t>Internetová komunikácia</t>
  </si>
  <si>
    <t>Kronika obce</t>
  </si>
  <si>
    <t>PROGRAM 3: SLUŽBY OBČANOM</t>
  </si>
  <si>
    <t>Služby občanom</t>
  </si>
  <si>
    <t>Cintorínske a pohrebné služby</t>
  </si>
  <si>
    <t>Obecný rozhlas</t>
  </si>
  <si>
    <t>Stavebný úrad</t>
  </si>
  <si>
    <t>Administratívne služby pre občanov</t>
  </si>
  <si>
    <t xml:space="preserve">Osvedčovanie listín a podpisov </t>
  </si>
  <si>
    <t>Evidencia obyvateľstva</t>
  </si>
  <si>
    <t>Organizácia slávnostných obradov</t>
  </si>
  <si>
    <t>PROGRAM 4: BEZPEČNOSŤ</t>
  </si>
  <si>
    <t>Bezpečnosť</t>
  </si>
  <si>
    <t>Civilná ochrana</t>
  </si>
  <si>
    <t>Verejné osvetlenie</t>
  </si>
  <si>
    <t>06.4.0</t>
  </si>
  <si>
    <t>PROGRAM 5: ODPADOVÉ HOSPODÁRSTVO</t>
  </si>
  <si>
    <t>Odpadové hospodárstvo</t>
  </si>
  <si>
    <t>Zber a odvoz odpadu</t>
  </si>
  <si>
    <t xml:space="preserve">630 - Tovary a služby </t>
  </si>
  <si>
    <t>Nakladanie s odpadovými vodami</t>
  </si>
  <si>
    <t>04.4.3</t>
  </si>
  <si>
    <t>Výstavba</t>
  </si>
  <si>
    <t>717 - Výstavba</t>
  </si>
  <si>
    <t>05.2.0</t>
  </si>
  <si>
    <t>09.1.1.1</t>
  </si>
  <si>
    <t xml:space="preserve">Predškolská výchova </t>
  </si>
  <si>
    <t>09.1.2.1</t>
  </si>
  <si>
    <t xml:space="preserve">Základné vzdelanie </t>
  </si>
  <si>
    <t>PROGRAM 6: KOMUNIKÁCIE</t>
  </si>
  <si>
    <t>Komunikácie</t>
  </si>
  <si>
    <t>Bežné opravy a celoročná údržba pozemných komunikácií</t>
  </si>
  <si>
    <t>PROGRAM 7: VZDELÁVANIE</t>
  </si>
  <si>
    <t>Vzdelávanie</t>
  </si>
  <si>
    <t>Materská škola</t>
  </si>
  <si>
    <t>620 - Poistné a príspevok do poisťovní</t>
  </si>
  <si>
    <t>Základná škola</t>
  </si>
  <si>
    <t>717 - Realizácia výstavby</t>
  </si>
  <si>
    <t>Stravovanie v jedálňach školských zariadení</t>
  </si>
  <si>
    <t>09.6.0.1</t>
  </si>
  <si>
    <t>Školské stravovanie v predškolských zariadeniach a základných školách</t>
  </si>
  <si>
    <t>Školský klub</t>
  </si>
  <si>
    <t>09.5.0.1</t>
  </si>
  <si>
    <t>Zariadenia záujmového vzdelávania</t>
  </si>
  <si>
    <t>PROGRAM 8: ŠPORT</t>
  </si>
  <si>
    <t>Šport</t>
  </si>
  <si>
    <t>Podpora športových klubov a organizácii</t>
  </si>
  <si>
    <t>Futbalové ihrisko</t>
  </si>
  <si>
    <t>PROGRAM 9: KULTÚRA</t>
  </si>
  <si>
    <t>Kultúra</t>
  </si>
  <si>
    <t>Dom kultúry</t>
  </si>
  <si>
    <t>Obecná knižnica</t>
  </si>
  <si>
    <t>620 - Príspevky do poisťovní</t>
  </si>
  <si>
    <t>Kultúrne podujatia</t>
  </si>
  <si>
    <t>08.1 0 Rekreačné a športové služby</t>
  </si>
  <si>
    <t>Grantová podpora kultúrnych telies, spolkov, organizácii</t>
  </si>
  <si>
    <t>08.2.0</t>
  </si>
  <si>
    <t>Kultúrne služby</t>
  </si>
  <si>
    <t>Náboženské služby</t>
  </si>
  <si>
    <t>PROGRAM 10: PROSTREDIE PRE ŽIVOT</t>
  </si>
  <si>
    <t>Prostredie pre život</t>
  </si>
  <si>
    <t>Nájomné byty</t>
  </si>
  <si>
    <t>630 - Služby</t>
  </si>
  <si>
    <t>01.7.0</t>
  </si>
  <si>
    <t>Transakcie verejného dlhu</t>
  </si>
  <si>
    <t xml:space="preserve">650 - </t>
  </si>
  <si>
    <t>716 - Projektová dokumentácia</t>
  </si>
  <si>
    <t>04.4.3.0 Výstavba</t>
  </si>
  <si>
    <t>PROGRAM 11: SOCIÁLNE SLUŽBY</t>
  </si>
  <si>
    <t>Sociálne služby</t>
  </si>
  <si>
    <t>Kluby dôchodcov</t>
  </si>
  <si>
    <t>01.8.0</t>
  </si>
  <si>
    <t>Transfery všeobecnej povahy medzi rôznymi úrovňami verejnej správy</t>
  </si>
  <si>
    <t>630 - Tovary s služby</t>
  </si>
  <si>
    <t>Pomoc občanom v hmotnej a sociálnej núdzi</t>
  </si>
  <si>
    <t>10.7.0</t>
  </si>
  <si>
    <t>Sociálna pomoc občanom v hmotnej a sociálnej núdzi</t>
  </si>
  <si>
    <t>Aktivačné práce</t>
  </si>
  <si>
    <t>06.2.0</t>
  </si>
  <si>
    <t>Rozvoj obcí</t>
  </si>
  <si>
    <t>Zariadenia pre seniorov a domovy sociálnych služieb</t>
  </si>
  <si>
    <t>Dávky v hmotnej a sociálnej núdzi</t>
  </si>
  <si>
    <t>10.4.0.5</t>
  </si>
  <si>
    <t xml:space="preserve">Ďalšie dávky sociálneho zabezpečenia </t>
  </si>
  <si>
    <t>Rozpočet - sumarizácia</t>
  </si>
  <si>
    <t>Rozpočet rok 2012</t>
  </si>
  <si>
    <t>Rozpočet rok 2013</t>
  </si>
  <si>
    <t>Index 13/12</t>
  </si>
  <si>
    <t>Bežné príjmy spolu</t>
  </si>
  <si>
    <t>Kapitálové príjmy spolu</t>
  </si>
  <si>
    <t>Finančné operácie spolu</t>
  </si>
  <si>
    <t>SPOLU</t>
  </si>
  <si>
    <t>Finančné operácie</t>
  </si>
  <si>
    <t>1</t>
  </si>
  <si>
    <t>Príjmy spolu:</t>
  </si>
  <si>
    <t>Výdavky spolu:</t>
  </si>
  <si>
    <t>Program 1: Plánovanie, manažment a kontrola</t>
  </si>
  <si>
    <t>Program 2: Propagácia a marketing</t>
  </si>
  <si>
    <t>Program 3: Služby občanom</t>
  </si>
  <si>
    <t>Program 4: Bezpečnosť</t>
  </si>
  <si>
    <t>Program 5: Odpadové hospodárstvo</t>
  </si>
  <si>
    <t>Program 6: Komunikácie</t>
  </si>
  <si>
    <t>Program 7: Vzdelávanie</t>
  </si>
  <si>
    <t>Program 8: Šport</t>
  </si>
  <si>
    <t>Program 9: Kultúra</t>
  </si>
  <si>
    <t>Program 10: Prostredie pre život</t>
  </si>
  <si>
    <t>Program 11: Sociálne služby</t>
  </si>
  <si>
    <t>Výsledok hospodárenia:</t>
  </si>
  <si>
    <t>Rozpočet 2013</t>
  </si>
  <si>
    <t>Rozpočet 2014</t>
  </si>
  <si>
    <t>Rozpočet 2015</t>
  </si>
  <si>
    <t>PLÁNOVANIE, MANAŽMENT A KONTROLA</t>
  </si>
  <si>
    <t>PROPAGÁCIA A MARKETING</t>
  </si>
  <si>
    <t>SLUŽBY OBČANOM</t>
  </si>
  <si>
    <t>BEZPEČNOSŤ</t>
  </si>
  <si>
    <t>ODPADOVÉ HOSPODÁRSTVO</t>
  </si>
  <si>
    <t>KOMUNIKÁCIE</t>
  </si>
  <si>
    <t>VZDELÁVANIE</t>
  </si>
  <si>
    <t>ŠPORT</t>
  </si>
  <si>
    <t>KULTÚRA</t>
  </si>
  <si>
    <t>PROSTREDIE PRE ŽIVOT</t>
  </si>
  <si>
    <t>SOCIÁLNE SLUŽBY</t>
  </si>
  <si>
    <t>Rozpočet rok 2014</t>
  </si>
  <si>
    <t>Rozpočet rok 2015</t>
  </si>
  <si>
    <t>2</t>
  </si>
  <si>
    <t xml:space="preserve">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</si>
</sst>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,##0.##"/>
  </numFmts>
  <fonts count="12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52"/>
        <bgColor indexed="53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0" fillId="0" borderId="5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164" fontId="6" fillId="4" borderId="21" xfId="0" applyNumberFormat="1" applyFont="1" applyFill="1" applyBorder="1" applyAlignment="1">
      <alignment wrapText="1"/>
    </xf>
    <xf numFmtId="164" fontId="6" fillId="4" borderId="20" xfId="0" applyNumberFormat="1" applyFont="1" applyFill="1" applyBorder="1" applyAlignment="1">
      <alignment wrapText="1"/>
    </xf>
    <xf numFmtId="0" fontId="0" fillId="0" borderId="5" xfId="0" applyFill="1" applyBorder="1"/>
    <xf numFmtId="164" fontId="6" fillId="4" borderId="22" xfId="0" applyNumberFormat="1" applyFont="1" applyFill="1" applyBorder="1"/>
    <xf numFmtId="0" fontId="0" fillId="0" borderId="5" xfId="0" applyBorder="1"/>
    <xf numFmtId="164" fontId="6" fillId="4" borderId="23" xfId="0" applyNumberFormat="1" applyFont="1" applyFill="1" applyBorder="1"/>
    <xf numFmtId="164" fontId="6" fillId="4" borderId="24" xfId="0" applyNumberFormat="1" applyFont="1" applyFill="1" applyBorder="1"/>
    <xf numFmtId="164" fontId="6" fillId="4" borderId="25" xfId="0" applyNumberFormat="1" applyFont="1" applyFill="1" applyBorder="1"/>
    <xf numFmtId="0" fontId="6" fillId="5" borderId="19" xfId="0" applyFont="1" applyFill="1" applyBorder="1" applyAlignment="1">
      <alignment horizontal="center"/>
    </xf>
    <xf numFmtId="164" fontId="6" fillId="5" borderId="21" xfId="0" applyNumberFormat="1" applyFont="1" applyFill="1" applyBorder="1" applyAlignment="1">
      <alignment wrapText="1"/>
    </xf>
    <xf numFmtId="164" fontId="6" fillId="5" borderId="20" xfId="0" applyNumberFormat="1" applyFont="1" applyFill="1" applyBorder="1" applyAlignment="1">
      <alignment wrapText="1"/>
    </xf>
    <xf numFmtId="164" fontId="6" fillId="5" borderId="22" xfId="0" applyNumberFormat="1" applyFont="1" applyFill="1" applyBorder="1"/>
    <xf numFmtId="164" fontId="6" fillId="5" borderId="23" xfId="0" applyNumberFormat="1" applyFont="1" applyFill="1" applyBorder="1"/>
    <xf numFmtId="164" fontId="6" fillId="5" borderId="24" xfId="0" applyNumberFormat="1" applyFont="1" applyFill="1" applyBorder="1"/>
    <xf numFmtId="164" fontId="6" fillId="5" borderId="25" xfId="0" applyNumberFormat="1" applyFont="1" applyFill="1" applyBorder="1"/>
    <xf numFmtId="0" fontId="7" fillId="6" borderId="19" xfId="0" applyFont="1" applyFill="1" applyBorder="1" applyAlignment="1">
      <alignment horizontal="center"/>
    </xf>
    <xf numFmtId="164" fontId="7" fillId="6" borderId="19" xfId="0" applyNumberFormat="1" applyFont="1" applyFill="1" applyBorder="1" applyAlignment="1">
      <alignment wrapText="1"/>
    </xf>
    <xf numFmtId="164" fontId="7" fillId="6" borderId="26" xfId="0" applyNumberFormat="1" applyFont="1" applyFill="1" applyBorder="1" applyAlignment="1">
      <alignment wrapText="1"/>
    </xf>
    <xf numFmtId="164" fontId="7" fillId="6" borderId="22" xfId="0" applyNumberFormat="1" applyFont="1" applyFill="1" applyBorder="1"/>
    <xf numFmtId="164" fontId="7" fillId="6" borderId="23" xfId="0" applyNumberFormat="1" applyFont="1" applyFill="1" applyBorder="1"/>
    <xf numFmtId="164" fontId="7" fillId="6" borderId="24" xfId="0" applyNumberFormat="1" applyFont="1" applyFill="1" applyBorder="1"/>
    <xf numFmtId="164" fontId="7" fillId="6" borderId="25" xfId="0" applyNumberFormat="1" applyFont="1" applyFill="1" applyBorder="1"/>
    <xf numFmtId="0" fontId="0" fillId="0" borderId="19" xfId="0" applyFont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164" fontId="8" fillId="2" borderId="19" xfId="0" applyNumberFormat="1" applyFont="1" applyFill="1" applyBorder="1" applyAlignment="1">
      <alignment wrapText="1"/>
    </xf>
    <xf numFmtId="164" fontId="8" fillId="2" borderId="26" xfId="0" applyNumberFormat="1" applyFont="1" applyFill="1" applyBorder="1" applyAlignment="1">
      <alignment wrapText="1"/>
    </xf>
    <xf numFmtId="164" fontId="6" fillId="2" borderId="22" xfId="0" applyNumberFormat="1" applyFont="1" applyFill="1" applyBorder="1"/>
    <xf numFmtId="164" fontId="6" fillId="2" borderId="23" xfId="0" applyNumberFormat="1" applyFont="1" applyFill="1" applyBorder="1"/>
    <xf numFmtId="164" fontId="6" fillId="2" borderId="24" xfId="0" applyNumberFormat="1" applyFont="1" applyFill="1" applyBorder="1"/>
    <xf numFmtId="164" fontId="6" fillId="2" borderId="25" xfId="0" applyNumberFormat="1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 wrapText="1"/>
    </xf>
    <xf numFmtId="0" fontId="5" fillId="0" borderId="26" xfId="0" applyFont="1" applyFill="1" applyBorder="1" applyAlignment="1">
      <alignment wrapText="1"/>
    </xf>
    <xf numFmtId="164" fontId="5" fillId="0" borderId="19" xfId="0" applyNumberFormat="1" applyFont="1" applyFill="1" applyBorder="1" applyAlignment="1">
      <alignment wrapText="1"/>
    </xf>
    <xf numFmtId="164" fontId="5" fillId="0" borderId="26" xfId="0" applyNumberFormat="1" applyFont="1" applyFill="1" applyBorder="1" applyAlignment="1">
      <alignment wrapText="1"/>
    </xf>
    <xf numFmtId="0" fontId="5" fillId="0" borderId="5" xfId="0" applyFont="1" applyFill="1" applyBorder="1"/>
    <xf numFmtId="164" fontId="9" fillId="0" borderId="22" xfId="0" applyNumberFormat="1" applyFont="1" applyFill="1" applyBorder="1"/>
    <xf numFmtId="164" fontId="9" fillId="0" borderId="23" xfId="0" applyNumberFormat="1" applyFont="1" applyFill="1" applyBorder="1"/>
    <xf numFmtId="164" fontId="9" fillId="0" borderId="24" xfId="0" applyNumberFormat="1" applyFont="1" applyFill="1" applyBorder="1"/>
    <xf numFmtId="164" fontId="9" fillId="0" borderId="25" xfId="0" applyNumberFormat="1" applyFont="1" applyFill="1" applyBorder="1"/>
    <xf numFmtId="0" fontId="0" fillId="0" borderId="28" xfId="0" applyBorder="1"/>
    <xf numFmtId="0" fontId="8" fillId="7" borderId="30" xfId="0" applyFont="1" applyFill="1" applyBorder="1" applyAlignment="1">
      <alignment horizontal="center" vertical="center" wrapText="1"/>
    </xf>
    <xf numFmtId="0" fontId="8" fillId="7" borderId="31" xfId="0" applyFont="1" applyFill="1" applyBorder="1" applyAlignment="1">
      <alignment horizontal="center" vertical="center" wrapText="1"/>
    </xf>
    <xf numFmtId="0" fontId="0" fillId="0" borderId="32" xfId="0" applyBorder="1"/>
    <xf numFmtId="0" fontId="5" fillId="8" borderId="30" xfId="0" applyFont="1" applyFill="1" applyBorder="1" applyAlignment="1">
      <alignment horizontal="center"/>
    </xf>
    <xf numFmtId="0" fontId="6" fillId="8" borderId="31" xfId="0" applyFont="1" applyFill="1" applyBorder="1"/>
    <xf numFmtId="0" fontId="6" fillId="8" borderId="31" xfId="0" applyFont="1" applyFill="1" applyBorder="1" applyAlignment="1">
      <alignment horizontal="right"/>
    </xf>
    <xf numFmtId="0" fontId="6" fillId="8" borderId="32" xfId="0" applyFont="1" applyFill="1" applyBorder="1" applyAlignment="1">
      <alignment horizontal="right"/>
    </xf>
    <xf numFmtId="0" fontId="6" fillId="8" borderId="33" xfId="0" applyFont="1" applyFill="1" applyBorder="1" applyAlignment="1">
      <alignment horizontal="right"/>
    </xf>
    <xf numFmtId="0" fontId="5" fillId="8" borderId="34" xfId="0" applyFont="1" applyFill="1" applyBorder="1" applyAlignment="1">
      <alignment horizontal="center"/>
    </xf>
    <xf numFmtId="0" fontId="6" fillId="8" borderId="35" xfId="0" applyFont="1" applyFill="1" applyBorder="1"/>
    <xf numFmtId="0" fontId="6" fillId="8" borderId="36" xfId="0" applyFont="1" applyFill="1" applyBorder="1" applyAlignment="1">
      <alignment horizontal="right"/>
    </xf>
    <xf numFmtId="0" fontId="6" fillId="8" borderId="35" xfId="0" applyFont="1" applyFill="1" applyBorder="1" applyAlignment="1">
      <alignment horizontal="right"/>
    </xf>
    <xf numFmtId="0" fontId="6" fillId="8" borderId="37" xfId="0" applyFont="1" applyFill="1" applyBorder="1" applyAlignment="1">
      <alignment horizontal="right"/>
    </xf>
    <xf numFmtId="0" fontId="5" fillId="0" borderId="34" xfId="0" applyFont="1" applyBorder="1" applyAlignment="1">
      <alignment horizontal="center"/>
    </xf>
    <xf numFmtId="0" fontId="11" fillId="0" borderId="35" xfId="0" applyFont="1" applyBorder="1"/>
    <xf numFmtId="0" fontId="6" fillId="0" borderId="36" xfId="0" applyFont="1" applyBorder="1" applyAlignment="1">
      <alignment horizontal="right"/>
    </xf>
    <xf numFmtId="0" fontId="6" fillId="0" borderId="35" xfId="0" applyFont="1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5" xfId="0" applyBorder="1" applyAlignment="1">
      <alignment horizontal="right"/>
    </xf>
    <xf numFmtId="0" fontId="5" fillId="8" borderId="38" xfId="0" applyFont="1" applyFill="1" applyBorder="1" applyAlignment="1">
      <alignment horizontal="center"/>
    </xf>
    <xf numFmtId="0" fontId="6" fillId="8" borderId="39" xfId="0" applyFont="1" applyFill="1" applyBorder="1"/>
    <xf numFmtId="0" fontId="6" fillId="8" borderId="39" xfId="0" applyFont="1" applyFill="1" applyBorder="1" applyAlignment="1">
      <alignment horizontal="right"/>
    </xf>
    <xf numFmtId="0" fontId="6" fillId="8" borderId="40" xfId="0" applyFont="1" applyFill="1" applyBorder="1" applyAlignment="1">
      <alignment horizontal="right"/>
    </xf>
    <xf numFmtId="0" fontId="6" fillId="8" borderId="41" xfId="0" applyFont="1" applyFill="1" applyBorder="1" applyAlignment="1">
      <alignment horizontal="right"/>
    </xf>
    <xf numFmtId="0" fontId="8" fillId="8" borderId="42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/>
    </xf>
    <xf numFmtId="0" fontId="8" fillId="8" borderId="40" xfId="0" applyFont="1" applyFill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6" fillId="9" borderId="36" xfId="0" applyFont="1" applyFill="1" applyBorder="1" applyAlignment="1">
      <alignment horizontal="center"/>
    </xf>
    <xf numFmtId="0" fontId="6" fillId="9" borderId="43" xfId="0" applyFont="1" applyFill="1" applyBorder="1"/>
    <xf numFmtId="0" fontId="6" fillId="9" borderId="35" xfId="0" applyFont="1" applyFill="1" applyBorder="1"/>
    <xf numFmtId="0" fontId="6" fillId="9" borderId="37" xfId="0" applyFont="1" applyFill="1" applyBorder="1"/>
    <xf numFmtId="0" fontId="6" fillId="8" borderId="43" xfId="0" applyFont="1" applyFill="1" applyBorder="1"/>
    <xf numFmtId="0" fontId="6" fillId="8" borderId="37" xfId="0" applyFont="1" applyFill="1" applyBorder="1"/>
    <xf numFmtId="0" fontId="7" fillId="10" borderId="36" xfId="0" applyFont="1" applyFill="1" applyBorder="1" applyAlignment="1">
      <alignment horizontal="center"/>
    </xf>
    <xf numFmtId="0" fontId="7" fillId="10" borderId="43" xfId="0" applyFont="1" applyFill="1" applyBorder="1"/>
    <xf numFmtId="0" fontId="7" fillId="10" borderId="35" xfId="0" applyFont="1" applyFill="1" applyBorder="1"/>
    <xf numFmtId="0" fontId="7" fillId="10" borderId="37" xfId="0" applyFont="1" applyFill="1" applyBorder="1"/>
    <xf numFmtId="0" fontId="6" fillId="8" borderId="30" xfId="0" applyFont="1" applyFill="1" applyBorder="1" applyAlignment="1">
      <alignment horizontal="right"/>
    </xf>
    <xf numFmtId="0" fontId="6" fillId="8" borderId="44" xfId="0" applyFont="1" applyFill="1" applyBorder="1" applyAlignment="1">
      <alignment horizontal="right"/>
    </xf>
    <xf numFmtId="0" fontId="6" fillId="8" borderId="34" xfId="0" applyFont="1" applyFill="1" applyBorder="1" applyAlignment="1">
      <alignment horizontal="right"/>
    </xf>
    <xf numFmtId="0" fontId="6" fillId="8" borderId="45" xfId="0" applyFont="1" applyFill="1" applyBorder="1" applyAlignment="1">
      <alignment horizontal="right"/>
    </xf>
    <xf numFmtId="0" fontId="6" fillId="8" borderId="46" xfId="0" applyFont="1" applyFill="1" applyBorder="1" applyAlignment="1">
      <alignment horizontal="right"/>
    </xf>
    <xf numFmtId="0" fontId="11" fillId="0" borderId="34" xfId="0" applyFont="1" applyBorder="1"/>
    <xf numFmtId="0" fontId="6" fillId="0" borderId="37" xfId="0" applyFont="1" applyBorder="1" applyAlignment="1">
      <alignment horizontal="right"/>
    </xf>
    <xf numFmtId="0" fontId="6" fillId="8" borderId="38" xfId="0" applyFont="1" applyFill="1" applyBorder="1"/>
    <xf numFmtId="0" fontId="8" fillId="2" borderId="26" xfId="0" applyFont="1" applyFill="1" applyBorder="1" applyAlignment="1">
      <alignment wrapText="1"/>
    </xf>
    <xf numFmtId="0" fontId="6" fillId="5" borderId="20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wrapText="1"/>
    </xf>
    <xf numFmtId="0" fontId="10" fillId="7" borderId="29" xfId="0" applyFont="1" applyFill="1" applyBorder="1" applyAlignment="1">
      <alignment horizontal="left" vertical="top"/>
    </xf>
    <xf numFmtId="0" fontId="10" fillId="7" borderId="30" xfId="0" applyFont="1" applyFill="1" applyBorder="1" applyAlignment="1">
      <alignment horizontal="left" vertical="top"/>
    </xf>
    <xf numFmtId="0" fontId="7" fillId="7" borderId="29" xfId="0" applyFont="1" applyFill="1" applyBorder="1" applyAlignment="1">
      <alignment horizontal="center" vertical="center"/>
    </xf>
    <xf numFmtId="0" fontId="7" fillId="7" borderId="30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wrapText="1"/>
    </xf>
    <xf numFmtId="0" fontId="6" fillId="8" borderId="35" xfId="0" applyFont="1" applyFill="1" applyBorder="1" applyAlignment="1">
      <alignment wrapText="1"/>
    </xf>
    <xf numFmtId="0" fontId="6" fillId="9" borderId="36" xfId="0" applyFont="1" applyFill="1" applyBorder="1" applyAlignment="1">
      <alignment wrapText="1"/>
    </xf>
    <xf numFmtId="0" fontId="6" fillId="9" borderId="35" xfId="0" applyFont="1" applyFill="1" applyBorder="1" applyAlignment="1">
      <alignment wrapText="1"/>
    </xf>
    <xf numFmtId="0" fontId="7" fillId="8" borderId="29" xfId="0" applyFont="1" applyFill="1" applyBorder="1" applyAlignment="1">
      <alignment horizontal="center" vertical="center"/>
    </xf>
    <xf numFmtId="0" fontId="7" fillId="8" borderId="30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39" xfId="0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41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7" fillId="10" borderId="36" xfId="0" applyFont="1" applyFill="1" applyBorder="1" applyAlignment="1">
      <alignment wrapText="1"/>
    </xf>
    <xf numFmtId="0" fontId="7" fillId="10" borderId="35" xfId="0" applyFont="1" applyFill="1" applyBorder="1" applyAlignment="1">
      <alignment wrapText="1"/>
    </xf>
    <xf numFmtId="0" fontId="10" fillId="7" borderId="29" xfId="0" applyFont="1" applyFill="1" applyBorder="1" applyAlignment="1">
      <alignment horizontal="left" vertical="center"/>
    </xf>
    <xf numFmtId="0" fontId="10" fillId="7" borderId="30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59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5" width="8.7109375" customWidth="1"/>
    <col min="16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23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1</v>
      </c>
      <c r="D9" s="117" t="s">
        <v>24</v>
      </c>
      <c r="E9" s="117"/>
      <c r="F9" s="117"/>
      <c r="G9" s="25">
        <v>186908</v>
      </c>
      <c r="H9" s="25">
        <v>185871</v>
      </c>
      <c r="I9" s="25">
        <v>268870</v>
      </c>
      <c r="J9" s="26">
        <v>254257</v>
      </c>
      <c r="K9" s="27"/>
      <c r="L9" s="28">
        <v>61760</v>
      </c>
      <c r="M9" s="28">
        <v>27755</v>
      </c>
      <c r="N9" s="28">
        <v>51937</v>
      </c>
      <c r="O9" s="28">
        <v>50</v>
      </c>
      <c r="P9" s="28"/>
      <c r="Q9" s="28">
        <f t="shared" ref="Q9:Q40" si="0">SUM(L9:P9)</f>
        <v>141502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40" si="1">SUM(S9:AA9)</f>
        <v>0</v>
      </c>
      <c r="AC9" s="29"/>
      <c r="AD9" s="30">
        <f t="shared" ref="AD9:AD40" si="2">Q9+AB9</f>
        <v>141502</v>
      </c>
      <c r="AE9" s="31">
        <v>170632</v>
      </c>
      <c r="AF9" s="32">
        <v>170806</v>
      </c>
    </row>
    <row r="10" spans="1:32">
      <c r="B10" s="23">
        <v>2</v>
      </c>
      <c r="C10" s="33">
        <v>1</v>
      </c>
      <c r="D10" s="115" t="s">
        <v>25</v>
      </c>
      <c r="E10" s="115"/>
      <c r="F10" s="115"/>
      <c r="G10" s="34">
        <v>183276</v>
      </c>
      <c r="H10" s="34">
        <v>179837</v>
      </c>
      <c r="I10" s="34">
        <v>147560</v>
      </c>
      <c r="J10" s="35">
        <v>175929</v>
      </c>
      <c r="K10" s="27"/>
      <c r="L10" s="36">
        <v>58000</v>
      </c>
      <c r="M10" s="36">
        <v>24750</v>
      </c>
      <c r="N10" s="36">
        <v>43384</v>
      </c>
      <c r="O10" s="36">
        <v>50</v>
      </c>
      <c r="P10" s="36"/>
      <c r="Q10" s="36">
        <f t="shared" si="0"/>
        <v>126184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126184</v>
      </c>
      <c r="AE10" s="38">
        <v>153701</v>
      </c>
      <c r="AF10" s="39">
        <v>154536</v>
      </c>
    </row>
    <row r="11" spans="1:32">
      <c r="B11" s="23">
        <v>3</v>
      </c>
      <c r="C11" s="47"/>
      <c r="D11" s="48" t="s">
        <v>26</v>
      </c>
      <c r="E11" s="114" t="s">
        <v>27</v>
      </c>
      <c r="F11" s="114"/>
      <c r="G11" s="49"/>
      <c r="H11" s="49"/>
      <c r="I11" s="49">
        <v>145736</v>
      </c>
      <c r="J11" s="50"/>
      <c r="K11" s="27"/>
      <c r="L11" s="51">
        <v>58000</v>
      </c>
      <c r="M11" s="51">
        <v>24750</v>
      </c>
      <c r="N11" s="51">
        <v>42584</v>
      </c>
      <c r="O11" s="51">
        <v>50</v>
      </c>
      <c r="P11" s="51"/>
      <c r="Q11" s="51">
        <f t="shared" si="0"/>
        <v>125384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125384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28</v>
      </c>
      <c r="G12" s="58"/>
      <c r="H12" s="58"/>
      <c r="I12" s="58">
        <v>59950</v>
      </c>
      <c r="J12" s="59"/>
      <c r="K12" s="60"/>
      <c r="L12" s="61">
        <v>58000</v>
      </c>
      <c r="M12" s="61"/>
      <c r="N12" s="61"/>
      <c r="O12" s="61"/>
      <c r="P12" s="61"/>
      <c r="Q12" s="61">
        <f t="shared" si="0"/>
        <v>58000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58000</v>
      </c>
      <c r="AE12" s="63"/>
      <c r="AF12" s="64"/>
    </row>
    <row r="13" spans="1:32" ht="22.5">
      <c r="B13" s="23">
        <v>5</v>
      </c>
      <c r="C13" s="47"/>
      <c r="D13" s="55"/>
      <c r="E13" s="56">
        <v>2</v>
      </c>
      <c r="F13" s="57" t="s">
        <v>29</v>
      </c>
      <c r="G13" s="58"/>
      <c r="H13" s="58"/>
      <c r="I13" s="58">
        <v>25240</v>
      </c>
      <c r="J13" s="59"/>
      <c r="K13" s="60"/>
      <c r="L13" s="61"/>
      <c r="M13" s="61">
        <v>24750</v>
      </c>
      <c r="N13" s="61"/>
      <c r="O13" s="61"/>
      <c r="P13" s="61"/>
      <c r="Q13" s="61">
        <f t="shared" si="0"/>
        <v>24750</v>
      </c>
      <c r="R13" s="60"/>
      <c r="S13" s="61"/>
      <c r="T13" s="61"/>
      <c r="U13" s="61"/>
      <c r="V13" s="61"/>
      <c r="W13" s="61"/>
      <c r="X13" s="61"/>
      <c r="Y13" s="61"/>
      <c r="Z13" s="61"/>
      <c r="AA13" s="61"/>
      <c r="AB13" s="61">
        <f t="shared" si="1"/>
        <v>0</v>
      </c>
      <c r="AC13" s="60"/>
      <c r="AD13" s="62">
        <f t="shared" si="2"/>
        <v>24750</v>
      </c>
      <c r="AE13" s="63"/>
      <c r="AF13" s="64"/>
    </row>
    <row r="14" spans="1:32">
      <c r="B14" s="23">
        <v>6</v>
      </c>
      <c r="C14" s="47"/>
      <c r="D14" s="55"/>
      <c r="E14" s="56">
        <v>3</v>
      </c>
      <c r="F14" s="57" t="s">
        <v>30</v>
      </c>
      <c r="G14" s="58"/>
      <c r="H14" s="58"/>
      <c r="I14" s="58">
        <v>58640</v>
      </c>
      <c r="J14" s="59"/>
      <c r="K14" s="60"/>
      <c r="L14" s="61"/>
      <c r="M14" s="61"/>
      <c r="N14" s="61">
        <v>42584</v>
      </c>
      <c r="O14" s="61"/>
      <c r="P14" s="61"/>
      <c r="Q14" s="61">
        <f t="shared" si="0"/>
        <v>42584</v>
      </c>
      <c r="R14" s="60"/>
      <c r="S14" s="61"/>
      <c r="T14" s="61"/>
      <c r="U14" s="61"/>
      <c r="V14" s="61"/>
      <c r="W14" s="61"/>
      <c r="X14" s="61"/>
      <c r="Y14" s="61"/>
      <c r="Z14" s="61"/>
      <c r="AA14" s="61"/>
      <c r="AB14" s="61">
        <f t="shared" si="1"/>
        <v>0</v>
      </c>
      <c r="AC14" s="60"/>
      <c r="AD14" s="62">
        <f t="shared" si="2"/>
        <v>42584</v>
      </c>
      <c r="AE14" s="63"/>
      <c r="AF14" s="64"/>
    </row>
    <row r="15" spans="1:32">
      <c r="B15" s="23">
        <v>7</v>
      </c>
      <c r="C15" s="47"/>
      <c r="D15" s="55"/>
      <c r="E15" s="56">
        <v>4</v>
      </c>
      <c r="F15" s="57" t="s">
        <v>31</v>
      </c>
      <c r="G15" s="58"/>
      <c r="H15" s="58"/>
      <c r="I15" s="58">
        <v>1650</v>
      </c>
      <c r="J15" s="59"/>
      <c r="K15" s="60"/>
      <c r="L15" s="61"/>
      <c r="M15" s="61"/>
      <c r="N15" s="61"/>
      <c r="O15" s="61">
        <v>50</v>
      </c>
      <c r="P15" s="61"/>
      <c r="Q15" s="61">
        <f t="shared" si="0"/>
        <v>50</v>
      </c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>
        <f t="shared" si="1"/>
        <v>0</v>
      </c>
      <c r="AC15" s="60"/>
      <c r="AD15" s="62">
        <f t="shared" si="2"/>
        <v>50</v>
      </c>
      <c r="AE15" s="63"/>
      <c r="AF15" s="64"/>
    </row>
    <row r="16" spans="1:32">
      <c r="B16" s="23">
        <v>8</v>
      </c>
      <c r="C16" s="47"/>
      <c r="D16" s="55"/>
      <c r="E16" s="56">
        <v>5</v>
      </c>
      <c r="F16" s="57" t="s">
        <v>32</v>
      </c>
      <c r="G16" s="58"/>
      <c r="H16" s="58"/>
      <c r="I16" s="58">
        <v>256</v>
      </c>
      <c r="J16" s="59"/>
      <c r="K16" s="60"/>
      <c r="L16" s="61"/>
      <c r="M16" s="61"/>
      <c r="N16" s="61"/>
      <c r="O16" s="61"/>
      <c r="P16" s="61"/>
      <c r="Q16" s="61">
        <f t="shared" si="0"/>
        <v>0</v>
      </c>
      <c r="R16" s="60"/>
      <c r="S16" s="61"/>
      <c r="T16" s="61"/>
      <c r="U16" s="61"/>
      <c r="V16" s="61"/>
      <c r="W16" s="61"/>
      <c r="X16" s="61"/>
      <c r="Y16" s="61"/>
      <c r="Z16" s="61"/>
      <c r="AA16" s="61"/>
      <c r="AB16" s="61">
        <f t="shared" si="1"/>
        <v>0</v>
      </c>
      <c r="AC16" s="60"/>
      <c r="AD16" s="62">
        <f t="shared" si="2"/>
        <v>0</v>
      </c>
      <c r="AE16" s="63"/>
      <c r="AF16" s="64"/>
    </row>
    <row r="17" spans="2:32">
      <c r="B17" s="23">
        <v>9</v>
      </c>
      <c r="C17" s="47"/>
      <c r="D17" s="48" t="s">
        <v>33</v>
      </c>
      <c r="E17" s="114" t="s">
        <v>34</v>
      </c>
      <c r="F17" s="114"/>
      <c r="G17" s="49"/>
      <c r="H17" s="49"/>
      <c r="I17" s="49">
        <v>1000</v>
      </c>
      <c r="J17" s="50"/>
      <c r="K17" s="27"/>
      <c r="L17" s="51"/>
      <c r="M17" s="51"/>
      <c r="N17" s="51">
        <v>800</v>
      </c>
      <c r="O17" s="51"/>
      <c r="P17" s="51"/>
      <c r="Q17" s="51">
        <f t="shared" si="0"/>
        <v>800</v>
      </c>
      <c r="R17" s="27"/>
      <c r="S17" s="51"/>
      <c r="T17" s="51"/>
      <c r="U17" s="51"/>
      <c r="V17" s="51"/>
      <c r="W17" s="51"/>
      <c r="X17" s="51"/>
      <c r="Y17" s="51"/>
      <c r="Z17" s="51"/>
      <c r="AA17" s="51"/>
      <c r="AB17" s="51">
        <f t="shared" si="1"/>
        <v>0</v>
      </c>
      <c r="AC17" s="27"/>
      <c r="AD17" s="52">
        <f t="shared" si="2"/>
        <v>800</v>
      </c>
      <c r="AE17" s="53"/>
      <c r="AF17" s="54"/>
    </row>
    <row r="18" spans="2:32">
      <c r="B18" s="23">
        <v>10</v>
      </c>
      <c r="C18" s="47"/>
      <c r="D18" s="55"/>
      <c r="E18" s="56">
        <v>1</v>
      </c>
      <c r="F18" s="57" t="s">
        <v>30</v>
      </c>
      <c r="G18" s="58"/>
      <c r="H18" s="58"/>
      <c r="I18" s="58"/>
      <c r="J18" s="59"/>
      <c r="K18" s="60"/>
      <c r="L18" s="61"/>
      <c r="M18" s="61"/>
      <c r="N18" s="61">
        <v>800</v>
      </c>
      <c r="O18" s="61"/>
      <c r="P18" s="61"/>
      <c r="Q18" s="61">
        <f t="shared" si="0"/>
        <v>800</v>
      </c>
      <c r="R18" s="60"/>
      <c r="S18" s="61"/>
      <c r="T18" s="61"/>
      <c r="U18" s="61"/>
      <c r="V18" s="61"/>
      <c r="W18" s="61"/>
      <c r="X18" s="61"/>
      <c r="Y18" s="61"/>
      <c r="Z18" s="61"/>
      <c r="AA18" s="61"/>
      <c r="AB18" s="61">
        <f t="shared" si="1"/>
        <v>0</v>
      </c>
      <c r="AC18" s="60"/>
      <c r="AD18" s="62">
        <f t="shared" si="2"/>
        <v>800</v>
      </c>
      <c r="AE18" s="63"/>
      <c r="AF18" s="64"/>
    </row>
    <row r="19" spans="2:32">
      <c r="B19" s="23">
        <v>11</v>
      </c>
      <c r="C19" s="47"/>
      <c r="D19" s="48" t="s">
        <v>35</v>
      </c>
      <c r="E19" s="114" t="s">
        <v>36</v>
      </c>
      <c r="F19" s="114"/>
      <c r="G19" s="49"/>
      <c r="H19" s="49"/>
      <c r="I19" s="49">
        <v>824</v>
      </c>
      <c r="J19" s="50"/>
      <c r="K19" s="27"/>
      <c r="L19" s="51"/>
      <c r="M19" s="51"/>
      <c r="N19" s="51"/>
      <c r="O19" s="51"/>
      <c r="P19" s="51"/>
      <c r="Q19" s="51">
        <f t="shared" si="0"/>
        <v>0</v>
      </c>
      <c r="R19" s="27"/>
      <c r="S19" s="51"/>
      <c r="T19" s="51"/>
      <c r="U19" s="51"/>
      <c r="V19" s="51"/>
      <c r="W19" s="51"/>
      <c r="X19" s="51"/>
      <c r="Y19" s="51"/>
      <c r="Z19" s="51"/>
      <c r="AA19" s="51"/>
      <c r="AB19" s="51">
        <f t="shared" si="1"/>
        <v>0</v>
      </c>
      <c r="AC19" s="27"/>
      <c r="AD19" s="52">
        <f t="shared" si="2"/>
        <v>0</v>
      </c>
      <c r="AE19" s="53"/>
      <c r="AF19" s="54"/>
    </row>
    <row r="20" spans="2:32" ht="22.5">
      <c r="B20" s="23">
        <v>12</v>
      </c>
      <c r="C20" s="47"/>
      <c r="D20" s="55"/>
      <c r="E20" s="56">
        <v>1</v>
      </c>
      <c r="F20" s="57" t="s">
        <v>29</v>
      </c>
      <c r="G20" s="58"/>
      <c r="H20" s="58"/>
      <c r="I20" s="58">
        <v>1</v>
      </c>
      <c r="J20" s="59"/>
      <c r="K20" s="60"/>
      <c r="L20" s="61"/>
      <c r="M20" s="61"/>
      <c r="N20" s="61"/>
      <c r="O20" s="61"/>
      <c r="P20" s="61"/>
      <c r="Q20" s="61">
        <f t="shared" si="0"/>
        <v>0</v>
      </c>
      <c r="R20" s="60"/>
      <c r="S20" s="61"/>
      <c r="T20" s="61"/>
      <c r="U20" s="61"/>
      <c r="V20" s="61"/>
      <c r="W20" s="61"/>
      <c r="X20" s="61"/>
      <c r="Y20" s="61"/>
      <c r="Z20" s="61"/>
      <c r="AA20" s="61"/>
      <c r="AB20" s="61">
        <f t="shared" si="1"/>
        <v>0</v>
      </c>
      <c r="AC20" s="60"/>
      <c r="AD20" s="62">
        <f t="shared" si="2"/>
        <v>0</v>
      </c>
      <c r="AE20" s="63"/>
      <c r="AF20" s="64"/>
    </row>
    <row r="21" spans="2:32">
      <c r="B21" s="23">
        <v>13</v>
      </c>
      <c r="C21" s="47"/>
      <c r="D21" s="55"/>
      <c r="E21" s="56">
        <v>2</v>
      </c>
      <c r="F21" s="57" t="s">
        <v>37</v>
      </c>
      <c r="G21" s="58"/>
      <c r="H21" s="58"/>
      <c r="I21" s="58">
        <v>823</v>
      </c>
      <c r="J21" s="59"/>
      <c r="K21" s="60"/>
      <c r="L21" s="61"/>
      <c r="M21" s="61"/>
      <c r="N21" s="61"/>
      <c r="O21" s="61"/>
      <c r="P21" s="61"/>
      <c r="Q21" s="61">
        <f t="shared" si="0"/>
        <v>0</v>
      </c>
      <c r="R21" s="60"/>
      <c r="S21" s="61"/>
      <c r="T21" s="61"/>
      <c r="U21" s="61"/>
      <c r="V21" s="61"/>
      <c r="W21" s="61"/>
      <c r="X21" s="61"/>
      <c r="Y21" s="61"/>
      <c r="Z21" s="61"/>
      <c r="AA21" s="61"/>
      <c r="AB21" s="61">
        <f t="shared" si="1"/>
        <v>0</v>
      </c>
      <c r="AC21" s="60"/>
      <c r="AD21" s="62">
        <f t="shared" si="2"/>
        <v>0</v>
      </c>
      <c r="AE21" s="63"/>
      <c r="AF21" s="64"/>
    </row>
    <row r="22" spans="2:32">
      <c r="B22" s="23">
        <v>14</v>
      </c>
      <c r="C22" s="33">
        <v>2</v>
      </c>
      <c r="D22" s="115" t="s">
        <v>38</v>
      </c>
      <c r="E22" s="115"/>
      <c r="F22" s="115"/>
      <c r="G22" s="34"/>
      <c r="H22" s="34">
        <v>1593</v>
      </c>
      <c r="I22" s="34">
        <v>4170</v>
      </c>
      <c r="J22" s="35">
        <v>4129</v>
      </c>
      <c r="K22" s="27"/>
      <c r="L22" s="36">
        <v>3000</v>
      </c>
      <c r="M22" s="36">
        <v>1105</v>
      </c>
      <c r="N22" s="36"/>
      <c r="O22" s="36"/>
      <c r="P22" s="36"/>
      <c r="Q22" s="36">
        <f t="shared" si="0"/>
        <v>4105</v>
      </c>
      <c r="R22" s="27"/>
      <c r="S22" s="36"/>
      <c r="T22" s="36"/>
      <c r="U22" s="36"/>
      <c r="V22" s="36"/>
      <c r="W22" s="36"/>
      <c r="X22" s="36"/>
      <c r="Y22" s="36"/>
      <c r="Z22" s="36"/>
      <c r="AA22" s="36"/>
      <c r="AB22" s="36">
        <f t="shared" si="1"/>
        <v>0</v>
      </c>
      <c r="AC22" s="29"/>
      <c r="AD22" s="37">
        <f t="shared" si="2"/>
        <v>4105</v>
      </c>
      <c r="AE22" s="38">
        <v>4218</v>
      </c>
      <c r="AF22" s="39">
        <v>4337</v>
      </c>
    </row>
    <row r="23" spans="2:32">
      <c r="B23" s="23">
        <v>15</v>
      </c>
      <c r="C23" s="47"/>
      <c r="D23" s="48" t="s">
        <v>26</v>
      </c>
      <c r="E23" s="114" t="s">
        <v>27</v>
      </c>
      <c r="F23" s="114"/>
      <c r="G23" s="49"/>
      <c r="H23" s="49"/>
      <c r="I23" s="49">
        <v>4170</v>
      </c>
      <c r="J23" s="50"/>
      <c r="K23" s="27"/>
      <c r="L23" s="51">
        <v>3000</v>
      </c>
      <c r="M23" s="51">
        <v>1105</v>
      </c>
      <c r="N23" s="51"/>
      <c r="O23" s="51"/>
      <c r="P23" s="51"/>
      <c r="Q23" s="51">
        <f t="shared" si="0"/>
        <v>4105</v>
      </c>
      <c r="R23" s="27"/>
      <c r="S23" s="51"/>
      <c r="T23" s="51"/>
      <c r="U23" s="51"/>
      <c r="V23" s="51"/>
      <c r="W23" s="51"/>
      <c r="X23" s="51"/>
      <c r="Y23" s="51"/>
      <c r="Z23" s="51"/>
      <c r="AA23" s="51"/>
      <c r="AB23" s="51">
        <f t="shared" si="1"/>
        <v>0</v>
      </c>
      <c r="AC23" s="27"/>
      <c r="AD23" s="52">
        <f t="shared" si="2"/>
        <v>4105</v>
      </c>
      <c r="AE23" s="53"/>
      <c r="AF23" s="54"/>
    </row>
    <row r="24" spans="2:32">
      <c r="B24" s="23">
        <v>16</v>
      </c>
      <c r="C24" s="47"/>
      <c r="D24" s="55"/>
      <c r="E24" s="56">
        <v>1</v>
      </c>
      <c r="F24" s="57" t="s">
        <v>28</v>
      </c>
      <c r="G24" s="58"/>
      <c r="H24" s="58"/>
      <c r="I24" s="58">
        <v>3065</v>
      </c>
      <c r="J24" s="59"/>
      <c r="K24" s="60"/>
      <c r="L24" s="61">
        <v>3000</v>
      </c>
      <c r="M24" s="61"/>
      <c r="N24" s="61"/>
      <c r="O24" s="61"/>
      <c r="P24" s="61"/>
      <c r="Q24" s="61">
        <f t="shared" si="0"/>
        <v>3000</v>
      </c>
      <c r="R24" s="60"/>
      <c r="S24" s="61"/>
      <c r="T24" s="61"/>
      <c r="U24" s="61"/>
      <c r="V24" s="61"/>
      <c r="W24" s="61"/>
      <c r="X24" s="61"/>
      <c r="Y24" s="61"/>
      <c r="Z24" s="61"/>
      <c r="AA24" s="61"/>
      <c r="AB24" s="61">
        <f t="shared" si="1"/>
        <v>0</v>
      </c>
      <c r="AC24" s="60"/>
      <c r="AD24" s="62">
        <f t="shared" si="2"/>
        <v>3000</v>
      </c>
      <c r="AE24" s="63"/>
      <c r="AF24" s="64"/>
    </row>
    <row r="25" spans="2:32" ht="22.5">
      <c r="B25" s="23">
        <v>17</v>
      </c>
      <c r="C25" s="47"/>
      <c r="D25" s="55"/>
      <c r="E25" s="56">
        <v>2</v>
      </c>
      <c r="F25" s="57" t="s">
        <v>29</v>
      </c>
      <c r="G25" s="58"/>
      <c r="H25" s="58"/>
      <c r="I25" s="58">
        <v>1105</v>
      </c>
      <c r="J25" s="59"/>
      <c r="K25" s="60"/>
      <c r="L25" s="61"/>
      <c r="M25" s="61">
        <v>1105</v>
      </c>
      <c r="N25" s="61"/>
      <c r="O25" s="61"/>
      <c r="P25" s="61"/>
      <c r="Q25" s="61">
        <f t="shared" si="0"/>
        <v>1105</v>
      </c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>
        <f t="shared" si="1"/>
        <v>0</v>
      </c>
      <c r="AC25" s="60"/>
      <c r="AD25" s="62">
        <f t="shared" si="2"/>
        <v>1105</v>
      </c>
      <c r="AE25" s="63"/>
      <c r="AF25" s="64"/>
    </row>
    <row r="26" spans="2:32">
      <c r="B26" s="23">
        <v>18</v>
      </c>
      <c r="C26" s="33">
        <v>3</v>
      </c>
      <c r="D26" s="115" t="s">
        <v>39</v>
      </c>
      <c r="E26" s="115"/>
      <c r="F26" s="115"/>
      <c r="G26" s="34"/>
      <c r="H26" s="34"/>
      <c r="I26" s="34"/>
      <c r="J26" s="35"/>
      <c r="K26" s="27"/>
      <c r="L26" s="36"/>
      <c r="M26" s="36"/>
      <c r="N26" s="36"/>
      <c r="O26" s="36"/>
      <c r="P26" s="36"/>
      <c r="Q26" s="36">
        <f t="shared" si="0"/>
        <v>0</v>
      </c>
      <c r="R26" s="27"/>
      <c r="S26" s="36"/>
      <c r="T26" s="36"/>
      <c r="U26" s="36"/>
      <c r="V26" s="36"/>
      <c r="W26" s="36"/>
      <c r="X26" s="36"/>
      <c r="Y26" s="36"/>
      <c r="Z26" s="36"/>
      <c r="AA26" s="36"/>
      <c r="AB26" s="36">
        <f t="shared" si="1"/>
        <v>0</v>
      </c>
      <c r="AC26" s="29"/>
      <c r="AD26" s="37">
        <f t="shared" si="2"/>
        <v>0</v>
      </c>
      <c r="AE26" s="38"/>
      <c r="AF26" s="39"/>
    </row>
    <row r="27" spans="2:32">
      <c r="B27" s="23">
        <v>19</v>
      </c>
      <c r="C27" s="33">
        <v>4</v>
      </c>
      <c r="D27" s="115" t="s">
        <v>40</v>
      </c>
      <c r="E27" s="115"/>
      <c r="F27" s="115"/>
      <c r="G27" s="34"/>
      <c r="H27" s="34"/>
      <c r="I27" s="34"/>
      <c r="J27" s="35"/>
      <c r="K27" s="27"/>
      <c r="L27" s="36"/>
      <c r="M27" s="36"/>
      <c r="N27" s="36"/>
      <c r="O27" s="36"/>
      <c r="P27" s="36"/>
      <c r="Q27" s="36">
        <f t="shared" si="0"/>
        <v>0</v>
      </c>
      <c r="R27" s="27"/>
      <c r="S27" s="36"/>
      <c r="T27" s="36"/>
      <c r="U27" s="36"/>
      <c r="V27" s="36"/>
      <c r="W27" s="36"/>
      <c r="X27" s="36"/>
      <c r="Y27" s="36"/>
      <c r="Z27" s="36"/>
      <c r="AA27" s="36"/>
      <c r="AB27" s="36">
        <f t="shared" si="1"/>
        <v>0</v>
      </c>
      <c r="AC27" s="29"/>
      <c r="AD27" s="37">
        <f t="shared" si="2"/>
        <v>0</v>
      </c>
      <c r="AE27" s="38"/>
      <c r="AF27" s="39"/>
    </row>
    <row r="28" spans="2:32">
      <c r="B28" s="23">
        <v>20</v>
      </c>
      <c r="C28" s="33">
        <v>5</v>
      </c>
      <c r="D28" s="115" t="s">
        <v>41</v>
      </c>
      <c r="E28" s="115"/>
      <c r="F28" s="115"/>
      <c r="G28" s="34">
        <v>857</v>
      </c>
      <c r="H28" s="34">
        <v>1126</v>
      </c>
      <c r="I28" s="34">
        <v>2000</v>
      </c>
      <c r="J28" s="35">
        <v>1392</v>
      </c>
      <c r="K28" s="27"/>
      <c r="L28" s="36"/>
      <c r="M28" s="36"/>
      <c r="N28" s="36">
        <v>2000</v>
      </c>
      <c r="O28" s="36"/>
      <c r="P28" s="36"/>
      <c r="Q28" s="36">
        <f t="shared" si="0"/>
        <v>2000</v>
      </c>
      <c r="R28" s="27"/>
      <c r="S28" s="36"/>
      <c r="T28" s="36"/>
      <c r="U28" s="36"/>
      <c r="V28" s="36"/>
      <c r="W28" s="36"/>
      <c r="X28" s="36"/>
      <c r="Y28" s="36"/>
      <c r="Z28" s="36"/>
      <c r="AA28" s="36"/>
      <c r="AB28" s="36">
        <f t="shared" si="1"/>
        <v>0</v>
      </c>
      <c r="AC28" s="29"/>
      <c r="AD28" s="37">
        <f t="shared" si="2"/>
        <v>2000</v>
      </c>
      <c r="AE28" s="38">
        <v>2000</v>
      </c>
      <c r="AF28" s="39">
        <v>2000</v>
      </c>
    </row>
    <row r="29" spans="2:32">
      <c r="B29" s="23">
        <v>21</v>
      </c>
      <c r="C29" s="47"/>
      <c r="D29" s="48" t="s">
        <v>26</v>
      </c>
      <c r="E29" s="114" t="s">
        <v>27</v>
      </c>
      <c r="F29" s="114"/>
      <c r="G29" s="49"/>
      <c r="H29" s="49"/>
      <c r="I29" s="49">
        <v>2000</v>
      </c>
      <c r="J29" s="50"/>
      <c r="K29" s="27"/>
      <c r="L29" s="51"/>
      <c r="M29" s="51"/>
      <c r="N29" s="51">
        <v>2000</v>
      </c>
      <c r="O29" s="51"/>
      <c r="P29" s="51"/>
      <c r="Q29" s="51">
        <f t="shared" si="0"/>
        <v>2000</v>
      </c>
      <c r="R29" s="27"/>
      <c r="S29" s="51"/>
      <c r="T29" s="51"/>
      <c r="U29" s="51"/>
      <c r="V29" s="51"/>
      <c r="W29" s="51"/>
      <c r="X29" s="51"/>
      <c r="Y29" s="51"/>
      <c r="Z29" s="51"/>
      <c r="AA29" s="51"/>
      <c r="AB29" s="51">
        <f t="shared" si="1"/>
        <v>0</v>
      </c>
      <c r="AC29" s="27"/>
      <c r="AD29" s="52">
        <f t="shared" si="2"/>
        <v>2000</v>
      </c>
      <c r="AE29" s="53"/>
      <c r="AF29" s="54"/>
    </row>
    <row r="30" spans="2:32">
      <c r="B30" s="23">
        <v>22</v>
      </c>
      <c r="C30" s="33">
        <v>6</v>
      </c>
      <c r="D30" s="115" t="s">
        <v>42</v>
      </c>
      <c r="E30" s="115"/>
      <c r="F30" s="115"/>
      <c r="G30" s="34"/>
      <c r="H30" s="34"/>
      <c r="I30" s="34"/>
      <c r="J30" s="35"/>
      <c r="K30" s="27"/>
      <c r="L30" s="36"/>
      <c r="M30" s="36"/>
      <c r="N30" s="36"/>
      <c r="O30" s="36"/>
      <c r="P30" s="36"/>
      <c r="Q30" s="36">
        <f t="shared" si="0"/>
        <v>0</v>
      </c>
      <c r="R30" s="27"/>
      <c r="S30" s="36"/>
      <c r="T30" s="36"/>
      <c r="U30" s="36"/>
      <c r="V30" s="36"/>
      <c r="W30" s="36"/>
      <c r="X30" s="36"/>
      <c r="Y30" s="36"/>
      <c r="Z30" s="36"/>
      <c r="AA30" s="36"/>
      <c r="AB30" s="36">
        <f t="shared" si="1"/>
        <v>0</v>
      </c>
      <c r="AC30" s="29"/>
      <c r="AD30" s="37">
        <f t="shared" si="2"/>
        <v>0</v>
      </c>
      <c r="AE30" s="38"/>
      <c r="AF30" s="39"/>
    </row>
    <row r="31" spans="2:32">
      <c r="B31" s="23">
        <v>23</v>
      </c>
      <c r="C31" s="33">
        <v>7</v>
      </c>
      <c r="D31" s="115" t="s">
        <v>43</v>
      </c>
      <c r="E31" s="115"/>
      <c r="F31" s="115"/>
      <c r="G31" s="34">
        <v>1559</v>
      </c>
      <c r="H31" s="34">
        <v>805</v>
      </c>
      <c r="I31" s="34">
        <v>110615</v>
      </c>
      <c r="J31" s="35">
        <v>69197</v>
      </c>
      <c r="K31" s="27"/>
      <c r="L31" s="36"/>
      <c r="M31" s="36"/>
      <c r="N31" s="36">
        <v>5220</v>
      </c>
      <c r="O31" s="36"/>
      <c r="P31" s="36"/>
      <c r="Q31" s="36">
        <f t="shared" si="0"/>
        <v>5220</v>
      </c>
      <c r="R31" s="27"/>
      <c r="S31" s="36"/>
      <c r="T31" s="36"/>
      <c r="U31" s="36"/>
      <c r="V31" s="36"/>
      <c r="W31" s="36"/>
      <c r="X31" s="36"/>
      <c r="Y31" s="36"/>
      <c r="Z31" s="36"/>
      <c r="AA31" s="36"/>
      <c r="AB31" s="36">
        <f t="shared" si="1"/>
        <v>0</v>
      </c>
      <c r="AC31" s="29"/>
      <c r="AD31" s="37">
        <f t="shared" si="2"/>
        <v>5220</v>
      </c>
      <c r="AE31" s="38">
        <v>5930</v>
      </c>
      <c r="AF31" s="39">
        <v>5080</v>
      </c>
    </row>
    <row r="32" spans="2:32">
      <c r="B32" s="23">
        <v>24</v>
      </c>
      <c r="C32" s="47"/>
      <c r="D32" s="48" t="s">
        <v>26</v>
      </c>
      <c r="E32" s="114" t="s">
        <v>27</v>
      </c>
      <c r="F32" s="114"/>
      <c r="G32" s="49"/>
      <c r="H32" s="49"/>
      <c r="I32" s="49">
        <v>650</v>
      </c>
      <c r="J32" s="50"/>
      <c r="K32" s="27"/>
      <c r="L32" s="51"/>
      <c r="M32" s="51"/>
      <c r="N32" s="51">
        <v>650</v>
      </c>
      <c r="O32" s="51"/>
      <c r="P32" s="51"/>
      <c r="Q32" s="51">
        <f t="shared" si="0"/>
        <v>650</v>
      </c>
      <c r="R32" s="27"/>
      <c r="S32" s="51"/>
      <c r="T32" s="51"/>
      <c r="U32" s="51"/>
      <c r="V32" s="51"/>
      <c r="W32" s="51"/>
      <c r="X32" s="51"/>
      <c r="Y32" s="51"/>
      <c r="Z32" s="51"/>
      <c r="AA32" s="51"/>
      <c r="AB32" s="51">
        <f t="shared" si="1"/>
        <v>0</v>
      </c>
      <c r="AC32" s="27"/>
      <c r="AD32" s="52">
        <f t="shared" si="2"/>
        <v>650</v>
      </c>
      <c r="AE32" s="53"/>
      <c r="AF32" s="54"/>
    </row>
    <row r="33" spans="2:32">
      <c r="B33" s="23">
        <v>25</v>
      </c>
      <c r="C33" s="47"/>
      <c r="D33" s="55"/>
      <c r="E33" s="56">
        <v>1</v>
      </c>
      <c r="F33" s="57" t="s">
        <v>30</v>
      </c>
      <c r="G33" s="58"/>
      <c r="H33" s="58"/>
      <c r="I33" s="58">
        <v>650</v>
      </c>
      <c r="J33" s="59"/>
      <c r="K33" s="60"/>
      <c r="L33" s="61"/>
      <c r="M33" s="61"/>
      <c r="N33" s="61">
        <v>650</v>
      </c>
      <c r="O33" s="61"/>
      <c r="P33" s="61"/>
      <c r="Q33" s="61">
        <f t="shared" si="0"/>
        <v>650</v>
      </c>
      <c r="R33" s="60"/>
      <c r="S33" s="61"/>
      <c r="T33" s="61"/>
      <c r="U33" s="61"/>
      <c r="V33" s="61"/>
      <c r="W33" s="61"/>
      <c r="X33" s="61"/>
      <c r="Y33" s="61"/>
      <c r="Z33" s="61"/>
      <c r="AA33" s="61"/>
      <c r="AB33" s="61">
        <f t="shared" si="1"/>
        <v>0</v>
      </c>
      <c r="AC33" s="60"/>
      <c r="AD33" s="62">
        <f t="shared" si="2"/>
        <v>650</v>
      </c>
      <c r="AE33" s="63"/>
      <c r="AF33" s="64"/>
    </row>
    <row r="34" spans="2:32">
      <c r="B34" s="23">
        <v>26</v>
      </c>
      <c r="C34" s="47"/>
      <c r="D34" s="48" t="s">
        <v>44</v>
      </c>
      <c r="E34" s="114" t="s">
        <v>45</v>
      </c>
      <c r="F34" s="114"/>
      <c r="G34" s="49"/>
      <c r="H34" s="49"/>
      <c r="I34" s="49">
        <v>165</v>
      </c>
      <c r="J34" s="50"/>
      <c r="K34" s="27"/>
      <c r="L34" s="51"/>
      <c r="M34" s="51"/>
      <c r="N34" s="51">
        <v>250</v>
      </c>
      <c r="O34" s="51"/>
      <c r="P34" s="51"/>
      <c r="Q34" s="51">
        <f t="shared" si="0"/>
        <v>250</v>
      </c>
      <c r="R34" s="27"/>
      <c r="S34" s="51"/>
      <c r="T34" s="51"/>
      <c r="U34" s="51"/>
      <c r="V34" s="51"/>
      <c r="W34" s="51"/>
      <c r="X34" s="51"/>
      <c r="Y34" s="51"/>
      <c r="Z34" s="51"/>
      <c r="AA34" s="51"/>
      <c r="AB34" s="51">
        <f t="shared" si="1"/>
        <v>0</v>
      </c>
      <c r="AC34" s="27"/>
      <c r="AD34" s="52">
        <f t="shared" si="2"/>
        <v>250</v>
      </c>
      <c r="AE34" s="53"/>
      <c r="AF34" s="54"/>
    </row>
    <row r="35" spans="2:32">
      <c r="B35" s="23">
        <v>27</v>
      </c>
      <c r="C35" s="47"/>
      <c r="D35" s="55"/>
      <c r="E35" s="56">
        <v>1</v>
      </c>
      <c r="F35" s="57" t="s">
        <v>30</v>
      </c>
      <c r="G35" s="58"/>
      <c r="H35" s="58"/>
      <c r="I35" s="58">
        <v>165</v>
      </c>
      <c r="J35" s="59"/>
      <c r="K35" s="60"/>
      <c r="L35" s="61"/>
      <c r="M35" s="61"/>
      <c r="N35" s="61">
        <v>250</v>
      </c>
      <c r="O35" s="61"/>
      <c r="P35" s="61"/>
      <c r="Q35" s="61">
        <f t="shared" si="0"/>
        <v>250</v>
      </c>
      <c r="R35" s="60"/>
      <c r="S35" s="61"/>
      <c r="T35" s="61"/>
      <c r="U35" s="61"/>
      <c r="V35" s="61"/>
      <c r="W35" s="61"/>
      <c r="X35" s="61"/>
      <c r="Y35" s="61"/>
      <c r="Z35" s="61"/>
      <c r="AA35" s="61"/>
      <c r="AB35" s="61">
        <f t="shared" si="1"/>
        <v>0</v>
      </c>
      <c r="AC35" s="60"/>
      <c r="AD35" s="62">
        <f t="shared" si="2"/>
        <v>250</v>
      </c>
      <c r="AE35" s="63"/>
      <c r="AF35" s="64"/>
    </row>
    <row r="36" spans="2:32">
      <c r="B36" s="23">
        <v>28</v>
      </c>
      <c r="C36" s="47"/>
      <c r="D36" s="48" t="s">
        <v>46</v>
      </c>
      <c r="E36" s="114" t="s">
        <v>47</v>
      </c>
      <c r="F36" s="114"/>
      <c r="G36" s="49"/>
      <c r="H36" s="49"/>
      <c r="I36" s="49">
        <v>200</v>
      </c>
      <c r="J36" s="50"/>
      <c r="K36" s="27"/>
      <c r="L36" s="51"/>
      <c r="M36" s="51"/>
      <c r="N36" s="51">
        <v>100</v>
      </c>
      <c r="O36" s="51"/>
      <c r="P36" s="51"/>
      <c r="Q36" s="51">
        <f t="shared" si="0"/>
        <v>100</v>
      </c>
      <c r="R36" s="27"/>
      <c r="S36" s="51"/>
      <c r="T36" s="51"/>
      <c r="U36" s="51"/>
      <c r="V36" s="51"/>
      <c r="W36" s="51"/>
      <c r="X36" s="51"/>
      <c r="Y36" s="51"/>
      <c r="Z36" s="51"/>
      <c r="AA36" s="51"/>
      <c r="AB36" s="51">
        <f t="shared" si="1"/>
        <v>0</v>
      </c>
      <c r="AC36" s="27"/>
      <c r="AD36" s="52">
        <f t="shared" si="2"/>
        <v>100</v>
      </c>
      <c r="AE36" s="53"/>
      <c r="AF36" s="54"/>
    </row>
    <row r="37" spans="2:32">
      <c r="B37" s="23">
        <v>29</v>
      </c>
      <c r="C37" s="47"/>
      <c r="D37" s="55"/>
      <c r="E37" s="56">
        <v>1</v>
      </c>
      <c r="F37" s="57" t="s">
        <v>30</v>
      </c>
      <c r="G37" s="58"/>
      <c r="H37" s="58"/>
      <c r="I37" s="58">
        <v>200</v>
      </c>
      <c r="J37" s="59"/>
      <c r="K37" s="60"/>
      <c r="L37" s="61"/>
      <c r="M37" s="61"/>
      <c r="N37" s="61">
        <v>100</v>
      </c>
      <c r="O37" s="61"/>
      <c r="P37" s="61"/>
      <c r="Q37" s="61">
        <f t="shared" si="0"/>
        <v>100</v>
      </c>
      <c r="R37" s="60"/>
      <c r="S37" s="61"/>
      <c r="T37" s="61"/>
      <c r="U37" s="61"/>
      <c r="V37" s="61"/>
      <c r="W37" s="61"/>
      <c r="X37" s="61"/>
      <c r="Y37" s="61"/>
      <c r="Z37" s="61"/>
      <c r="AA37" s="61"/>
      <c r="AB37" s="61">
        <f t="shared" si="1"/>
        <v>0</v>
      </c>
      <c r="AC37" s="60"/>
      <c r="AD37" s="62">
        <f t="shared" si="2"/>
        <v>100</v>
      </c>
      <c r="AE37" s="63"/>
      <c r="AF37" s="64"/>
    </row>
    <row r="38" spans="2:32">
      <c r="B38" s="23">
        <v>30</v>
      </c>
      <c r="C38" s="47"/>
      <c r="D38" s="48" t="s">
        <v>48</v>
      </c>
      <c r="E38" s="114" t="s">
        <v>49</v>
      </c>
      <c r="F38" s="114"/>
      <c r="G38" s="49"/>
      <c r="H38" s="49"/>
      <c r="I38" s="49">
        <v>200</v>
      </c>
      <c r="J38" s="50"/>
      <c r="K38" s="27"/>
      <c r="L38" s="51"/>
      <c r="M38" s="51"/>
      <c r="N38" s="51">
        <v>500</v>
      </c>
      <c r="O38" s="51"/>
      <c r="P38" s="51"/>
      <c r="Q38" s="51">
        <f t="shared" si="0"/>
        <v>500</v>
      </c>
      <c r="R38" s="27"/>
      <c r="S38" s="51"/>
      <c r="T38" s="51"/>
      <c r="U38" s="51"/>
      <c r="V38" s="51"/>
      <c r="W38" s="51"/>
      <c r="X38" s="51"/>
      <c r="Y38" s="51"/>
      <c r="Z38" s="51"/>
      <c r="AA38" s="51"/>
      <c r="AB38" s="51">
        <f t="shared" si="1"/>
        <v>0</v>
      </c>
      <c r="AC38" s="27"/>
      <c r="AD38" s="52">
        <f t="shared" si="2"/>
        <v>500</v>
      </c>
      <c r="AE38" s="53"/>
      <c r="AF38" s="54"/>
    </row>
    <row r="39" spans="2:32">
      <c r="B39" s="23">
        <v>31</v>
      </c>
      <c r="C39" s="47"/>
      <c r="D39" s="55"/>
      <c r="E39" s="56">
        <v>1</v>
      </c>
      <c r="F39" s="57" t="s">
        <v>30</v>
      </c>
      <c r="G39" s="58"/>
      <c r="H39" s="58"/>
      <c r="I39" s="58">
        <v>200</v>
      </c>
      <c r="J39" s="59"/>
      <c r="K39" s="60"/>
      <c r="L39" s="61"/>
      <c r="M39" s="61"/>
      <c r="N39" s="61">
        <v>500</v>
      </c>
      <c r="O39" s="61"/>
      <c r="P39" s="61"/>
      <c r="Q39" s="61">
        <f t="shared" si="0"/>
        <v>500</v>
      </c>
      <c r="R39" s="60"/>
      <c r="S39" s="61"/>
      <c r="T39" s="61"/>
      <c r="U39" s="61"/>
      <c r="V39" s="61"/>
      <c r="W39" s="61"/>
      <c r="X39" s="61"/>
      <c r="Y39" s="61"/>
      <c r="Z39" s="61"/>
      <c r="AA39" s="61"/>
      <c r="AB39" s="61">
        <f t="shared" si="1"/>
        <v>0</v>
      </c>
      <c r="AC39" s="60"/>
      <c r="AD39" s="62">
        <f t="shared" si="2"/>
        <v>500</v>
      </c>
      <c r="AE39" s="63"/>
      <c r="AF39" s="64"/>
    </row>
    <row r="40" spans="2:32">
      <c r="B40" s="23">
        <v>32</v>
      </c>
      <c r="C40" s="47"/>
      <c r="D40" s="48" t="s">
        <v>50</v>
      </c>
      <c r="E40" s="114" t="s">
        <v>51</v>
      </c>
      <c r="F40" s="114"/>
      <c r="G40" s="49"/>
      <c r="H40" s="49"/>
      <c r="I40" s="49">
        <v>400</v>
      </c>
      <c r="J40" s="50"/>
      <c r="K40" s="27"/>
      <c r="L40" s="51"/>
      <c r="M40" s="51"/>
      <c r="N40" s="51"/>
      <c r="O40" s="51"/>
      <c r="P40" s="51"/>
      <c r="Q40" s="51">
        <f t="shared" si="0"/>
        <v>0</v>
      </c>
      <c r="R40" s="27"/>
      <c r="S40" s="51"/>
      <c r="T40" s="51"/>
      <c r="U40" s="51"/>
      <c r="V40" s="51"/>
      <c r="W40" s="51"/>
      <c r="X40" s="51"/>
      <c r="Y40" s="51"/>
      <c r="Z40" s="51"/>
      <c r="AA40" s="51"/>
      <c r="AB40" s="51">
        <f t="shared" si="1"/>
        <v>0</v>
      </c>
      <c r="AC40" s="27"/>
      <c r="AD40" s="52">
        <f t="shared" si="2"/>
        <v>0</v>
      </c>
      <c r="AE40" s="53"/>
      <c r="AF40" s="54"/>
    </row>
    <row r="41" spans="2:32">
      <c r="B41" s="23">
        <v>33</v>
      </c>
      <c r="C41" s="47"/>
      <c r="D41" s="55"/>
      <c r="E41" s="56">
        <v>1</v>
      </c>
      <c r="F41" s="57" t="s">
        <v>30</v>
      </c>
      <c r="G41" s="58"/>
      <c r="H41" s="58"/>
      <c r="I41" s="58">
        <v>400</v>
      </c>
      <c r="J41" s="59"/>
      <c r="K41" s="60"/>
      <c r="L41" s="61"/>
      <c r="M41" s="61"/>
      <c r="N41" s="61"/>
      <c r="O41" s="61"/>
      <c r="P41" s="61"/>
      <c r="Q41" s="61">
        <f t="shared" ref="Q41:Q58" si="3">SUM(L41:P41)</f>
        <v>0</v>
      </c>
      <c r="R41" s="60"/>
      <c r="S41" s="61"/>
      <c r="T41" s="61"/>
      <c r="U41" s="61"/>
      <c r="V41" s="61"/>
      <c r="W41" s="61"/>
      <c r="X41" s="61"/>
      <c r="Y41" s="61"/>
      <c r="Z41" s="61"/>
      <c r="AA41" s="61"/>
      <c r="AB41" s="61">
        <f t="shared" ref="AB41:AB58" si="4">SUM(S41:AA41)</f>
        <v>0</v>
      </c>
      <c r="AC41" s="60"/>
      <c r="AD41" s="62">
        <f t="shared" ref="AD41:AD58" si="5">Q41+AB41</f>
        <v>0</v>
      </c>
      <c r="AE41" s="63"/>
      <c r="AF41" s="64"/>
    </row>
    <row r="42" spans="2:32">
      <c r="B42" s="23">
        <v>34</v>
      </c>
      <c r="C42" s="47"/>
      <c r="D42" s="48" t="s">
        <v>52</v>
      </c>
      <c r="E42" s="114" t="s">
        <v>53</v>
      </c>
      <c r="F42" s="114"/>
      <c r="G42" s="49"/>
      <c r="H42" s="49"/>
      <c r="I42" s="49">
        <v>700</v>
      </c>
      <c r="J42" s="50"/>
      <c r="K42" s="27"/>
      <c r="L42" s="51"/>
      <c r="M42" s="51"/>
      <c r="N42" s="51"/>
      <c r="O42" s="51"/>
      <c r="P42" s="51"/>
      <c r="Q42" s="51">
        <f t="shared" si="3"/>
        <v>0</v>
      </c>
      <c r="R42" s="27"/>
      <c r="S42" s="51"/>
      <c r="T42" s="51"/>
      <c r="U42" s="51"/>
      <c r="V42" s="51"/>
      <c r="W42" s="51"/>
      <c r="X42" s="51"/>
      <c r="Y42" s="51"/>
      <c r="Z42" s="51"/>
      <c r="AA42" s="51"/>
      <c r="AB42" s="51">
        <f t="shared" si="4"/>
        <v>0</v>
      </c>
      <c r="AC42" s="27"/>
      <c r="AD42" s="52">
        <f t="shared" si="5"/>
        <v>0</v>
      </c>
      <c r="AE42" s="53"/>
      <c r="AF42" s="54"/>
    </row>
    <row r="43" spans="2:32">
      <c r="B43" s="23">
        <v>35</v>
      </c>
      <c r="C43" s="47"/>
      <c r="D43" s="55"/>
      <c r="E43" s="56">
        <v>1</v>
      </c>
      <c r="F43" s="57" t="s">
        <v>30</v>
      </c>
      <c r="G43" s="58"/>
      <c r="H43" s="58"/>
      <c r="I43" s="58">
        <v>700</v>
      </c>
      <c r="J43" s="59"/>
      <c r="K43" s="60"/>
      <c r="L43" s="61"/>
      <c r="M43" s="61"/>
      <c r="N43" s="61"/>
      <c r="O43" s="61"/>
      <c r="P43" s="61"/>
      <c r="Q43" s="61">
        <f t="shared" si="3"/>
        <v>0</v>
      </c>
      <c r="R43" s="60"/>
      <c r="S43" s="61"/>
      <c r="T43" s="61"/>
      <c r="U43" s="61"/>
      <c r="V43" s="61"/>
      <c r="W43" s="61"/>
      <c r="X43" s="61"/>
      <c r="Y43" s="61"/>
      <c r="Z43" s="61"/>
      <c r="AA43" s="61"/>
      <c r="AB43" s="61">
        <f t="shared" si="4"/>
        <v>0</v>
      </c>
      <c r="AC43" s="60"/>
      <c r="AD43" s="62">
        <f t="shared" si="5"/>
        <v>0</v>
      </c>
      <c r="AE43" s="63"/>
      <c r="AF43" s="64"/>
    </row>
    <row r="44" spans="2:32">
      <c r="B44" s="23">
        <v>36</v>
      </c>
      <c r="C44" s="47"/>
      <c r="D44" s="48" t="s">
        <v>54</v>
      </c>
      <c r="E44" s="114" t="s">
        <v>55</v>
      </c>
      <c r="F44" s="114"/>
      <c r="G44" s="49"/>
      <c r="H44" s="49"/>
      <c r="I44" s="49">
        <v>300</v>
      </c>
      <c r="J44" s="50"/>
      <c r="K44" s="27"/>
      <c r="L44" s="51"/>
      <c r="M44" s="51"/>
      <c r="N44" s="51">
        <v>200</v>
      </c>
      <c r="O44" s="51"/>
      <c r="P44" s="51"/>
      <c r="Q44" s="51">
        <f t="shared" si="3"/>
        <v>200</v>
      </c>
      <c r="R44" s="27"/>
      <c r="S44" s="51"/>
      <c r="T44" s="51"/>
      <c r="U44" s="51"/>
      <c r="V44" s="51"/>
      <c r="W44" s="51"/>
      <c r="X44" s="51"/>
      <c r="Y44" s="51"/>
      <c r="Z44" s="51"/>
      <c r="AA44" s="51"/>
      <c r="AB44" s="51">
        <f t="shared" si="4"/>
        <v>0</v>
      </c>
      <c r="AC44" s="27"/>
      <c r="AD44" s="52">
        <f t="shared" si="5"/>
        <v>200</v>
      </c>
      <c r="AE44" s="53"/>
      <c r="AF44" s="54"/>
    </row>
    <row r="45" spans="2:32">
      <c r="B45" s="23">
        <v>37</v>
      </c>
      <c r="C45" s="47"/>
      <c r="D45" s="55"/>
      <c r="E45" s="56">
        <v>1</v>
      </c>
      <c r="F45" s="57" t="s">
        <v>30</v>
      </c>
      <c r="G45" s="58"/>
      <c r="H45" s="58"/>
      <c r="I45" s="58">
        <v>300</v>
      </c>
      <c r="J45" s="59"/>
      <c r="K45" s="60"/>
      <c r="L45" s="61"/>
      <c r="M45" s="61"/>
      <c r="N45" s="61">
        <v>200</v>
      </c>
      <c r="O45" s="61"/>
      <c r="P45" s="61"/>
      <c r="Q45" s="61">
        <f t="shared" si="3"/>
        <v>200</v>
      </c>
      <c r="R45" s="60"/>
      <c r="S45" s="61"/>
      <c r="T45" s="61"/>
      <c r="U45" s="61"/>
      <c r="V45" s="61"/>
      <c r="W45" s="61"/>
      <c r="X45" s="61"/>
      <c r="Y45" s="61"/>
      <c r="Z45" s="61"/>
      <c r="AA45" s="61"/>
      <c r="AB45" s="61">
        <f t="shared" si="4"/>
        <v>0</v>
      </c>
      <c r="AC45" s="60"/>
      <c r="AD45" s="62">
        <f t="shared" si="5"/>
        <v>200</v>
      </c>
      <c r="AE45" s="63"/>
      <c r="AF45" s="64"/>
    </row>
    <row r="46" spans="2:32">
      <c r="B46" s="23">
        <v>38</v>
      </c>
      <c r="C46" s="47"/>
      <c r="D46" s="48" t="s">
        <v>56</v>
      </c>
      <c r="E46" s="114" t="s">
        <v>57</v>
      </c>
      <c r="F46" s="114"/>
      <c r="G46" s="49"/>
      <c r="H46" s="49"/>
      <c r="I46" s="49">
        <v>108000</v>
      </c>
      <c r="J46" s="50"/>
      <c r="K46" s="27"/>
      <c r="L46" s="51"/>
      <c r="M46" s="51"/>
      <c r="N46" s="51">
        <v>3520</v>
      </c>
      <c r="O46" s="51"/>
      <c r="P46" s="51"/>
      <c r="Q46" s="51">
        <f t="shared" si="3"/>
        <v>3520</v>
      </c>
      <c r="R46" s="27"/>
      <c r="S46" s="51"/>
      <c r="T46" s="51"/>
      <c r="U46" s="51"/>
      <c r="V46" s="51"/>
      <c r="W46" s="51"/>
      <c r="X46" s="51"/>
      <c r="Y46" s="51"/>
      <c r="Z46" s="51"/>
      <c r="AA46" s="51"/>
      <c r="AB46" s="51">
        <f t="shared" si="4"/>
        <v>0</v>
      </c>
      <c r="AC46" s="27"/>
      <c r="AD46" s="52">
        <f t="shared" si="5"/>
        <v>3520</v>
      </c>
      <c r="AE46" s="53"/>
      <c r="AF46" s="54"/>
    </row>
    <row r="47" spans="2:32">
      <c r="B47" s="23">
        <v>39</v>
      </c>
      <c r="C47" s="47"/>
      <c r="D47" s="55"/>
      <c r="E47" s="56">
        <v>1</v>
      </c>
      <c r="F47" s="57" t="s">
        <v>30</v>
      </c>
      <c r="G47" s="58"/>
      <c r="H47" s="58"/>
      <c r="I47" s="58">
        <v>4000</v>
      </c>
      <c r="J47" s="59"/>
      <c r="K47" s="60"/>
      <c r="L47" s="61"/>
      <c r="M47" s="61"/>
      <c r="N47" s="61">
        <v>3520</v>
      </c>
      <c r="O47" s="61"/>
      <c r="P47" s="61"/>
      <c r="Q47" s="61">
        <f t="shared" si="3"/>
        <v>3520</v>
      </c>
      <c r="R47" s="60"/>
      <c r="S47" s="61"/>
      <c r="T47" s="61"/>
      <c r="U47" s="61"/>
      <c r="V47" s="61"/>
      <c r="W47" s="61"/>
      <c r="X47" s="61"/>
      <c r="Y47" s="61"/>
      <c r="Z47" s="61"/>
      <c r="AA47" s="61"/>
      <c r="AB47" s="61">
        <f t="shared" si="4"/>
        <v>0</v>
      </c>
      <c r="AC47" s="60"/>
      <c r="AD47" s="62">
        <f t="shared" si="5"/>
        <v>3520</v>
      </c>
      <c r="AE47" s="63"/>
      <c r="AF47" s="64"/>
    </row>
    <row r="48" spans="2:32">
      <c r="B48" s="23">
        <v>40</v>
      </c>
      <c r="C48" s="47"/>
      <c r="D48" s="55"/>
      <c r="E48" s="56">
        <v>2</v>
      </c>
      <c r="F48" s="57" t="s">
        <v>58</v>
      </c>
      <c r="G48" s="58"/>
      <c r="H48" s="58"/>
      <c r="I48" s="58">
        <v>104000</v>
      </c>
      <c r="J48" s="59"/>
      <c r="K48" s="60"/>
      <c r="L48" s="61"/>
      <c r="M48" s="61"/>
      <c r="N48" s="61"/>
      <c r="O48" s="61"/>
      <c r="P48" s="61"/>
      <c r="Q48" s="61">
        <f t="shared" si="3"/>
        <v>0</v>
      </c>
      <c r="R48" s="60"/>
      <c r="S48" s="61"/>
      <c r="T48" s="61"/>
      <c r="U48" s="61"/>
      <c r="V48" s="61"/>
      <c r="W48" s="61"/>
      <c r="X48" s="61"/>
      <c r="Y48" s="61"/>
      <c r="Z48" s="61"/>
      <c r="AA48" s="61"/>
      <c r="AB48" s="61">
        <f t="shared" si="4"/>
        <v>0</v>
      </c>
      <c r="AC48" s="60"/>
      <c r="AD48" s="62">
        <f t="shared" si="5"/>
        <v>0</v>
      </c>
      <c r="AE48" s="63"/>
      <c r="AF48" s="64"/>
    </row>
    <row r="49" spans="2:32">
      <c r="B49" s="23">
        <v>41</v>
      </c>
      <c r="C49" s="33">
        <v>8</v>
      </c>
      <c r="D49" s="115" t="s">
        <v>59</v>
      </c>
      <c r="E49" s="115"/>
      <c r="F49" s="115"/>
      <c r="G49" s="34">
        <v>557</v>
      </c>
      <c r="H49" s="34">
        <v>547</v>
      </c>
      <c r="I49" s="34">
        <v>550</v>
      </c>
      <c r="J49" s="35">
        <v>558</v>
      </c>
      <c r="K49" s="27"/>
      <c r="L49" s="36"/>
      <c r="M49" s="36"/>
      <c r="N49" s="36">
        <v>453</v>
      </c>
      <c r="O49" s="36"/>
      <c r="P49" s="36"/>
      <c r="Q49" s="36">
        <f t="shared" si="3"/>
        <v>453</v>
      </c>
      <c r="R49" s="27"/>
      <c r="S49" s="36"/>
      <c r="T49" s="36"/>
      <c r="U49" s="36"/>
      <c r="V49" s="36"/>
      <c r="W49" s="36"/>
      <c r="X49" s="36"/>
      <c r="Y49" s="36"/>
      <c r="Z49" s="36"/>
      <c r="AA49" s="36"/>
      <c r="AB49" s="36">
        <f t="shared" si="4"/>
        <v>0</v>
      </c>
      <c r="AC49" s="29"/>
      <c r="AD49" s="37">
        <f t="shared" si="5"/>
        <v>453</v>
      </c>
      <c r="AE49" s="38">
        <v>363</v>
      </c>
      <c r="AF49" s="39">
        <v>363</v>
      </c>
    </row>
    <row r="50" spans="2:32">
      <c r="B50" s="23">
        <v>42</v>
      </c>
      <c r="C50" s="47"/>
      <c r="D50" s="48" t="s">
        <v>26</v>
      </c>
      <c r="E50" s="114" t="s">
        <v>27</v>
      </c>
      <c r="F50" s="114"/>
      <c r="G50" s="49"/>
      <c r="H50" s="49"/>
      <c r="I50" s="49">
        <v>550</v>
      </c>
      <c r="J50" s="50"/>
      <c r="K50" s="27"/>
      <c r="L50" s="51"/>
      <c r="M50" s="51"/>
      <c r="N50" s="51">
        <v>453</v>
      </c>
      <c r="O50" s="51"/>
      <c r="P50" s="51"/>
      <c r="Q50" s="51">
        <f t="shared" si="3"/>
        <v>453</v>
      </c>
      <c r="R50" s="27"/>
      <c r="S50" s="51"/>
      <c r="T50" s="51"/>
      <c r="U50" s="51"/>
      <c r="V50" s="51"/>
      <c r="W50" s="51"/>
      <c r="X50" s="51"/>
      <c r="Y50" s="51"/>
      <c r="Z50" s="51"/>
      <c r="AA50" s="51"/>
      <c r="AB50" s="51">
        <f t="shared" si="4"/>
        <v>0</v>
      </c>
      <c r="AC50" s="27"/>
      <c r="AD50" s="52">
        <f t="shared" si="5"/>
        <v>453</v>
      </c>
      <c r="AE50" s="53"/>
      <c r="AF50" s="54"/>
    </row>
    <row r="51" spans="2:32">
      <c r="B51" s="23">
        <v>43</v>
      </c>
      <c r="C51" s="47"/>
      <c r="D51" s="55"/>
      <c r="E51" s="56">
        <v>1</v>
      </c>
      <c r="F51" s="57" t="s">
        <v>31</v>
      </c>
      <c r="G51" s="58"/>
      <c r="H51" s="58"/>
      <c r="I51" s="58">
        <v>550</v>
      </c>
      <c r="J51" s="59"/>
      <c r="K51" s="60"/>
      <c r="L51" s="61"/>
      <c r="M51" s="61"/>
      <c r="N51" s="61">
        <v>453</v>
      </c>
      <c r="O51" s="61"/>
      <c r="P51" s="61"/>
      <c r="Q51" s="61">
        <f t="shared" si="3"/>
        <v>453</v>
      </c>
      <c r="R51" s="60"/>
      <c r="S51" s="61"/>
      <c r="T51" s="61"/>
      <c r="U51" s="61"/>
      <c r="V51" s="61"/>
      <c r="W51" s="61"/>
      <c r="X51" s="61"/>
      <c r="Y51" s="61"/>
      <c r="Z51" s="61"/>
      <c r="AA51" s="61"/>
      <c r="AB51" s="61">
        <f t="shared" si="4"/>
        <v>0</v>
      </c>
      <c r="AC51" s="60"/>
      <c r="AD51" s="62">
        <f t="shared" si="5"/>
        <v>453</v>
      </c>
      <c r="AE51" s="63"/>
      <c r="AF51" s="64"/>
    </row>
    <row r="52" spans="2:32">
      <c r="B52" s="23">
        <v>44</v>
      </c>
      <c r="C52" s="33">
        <v>9</v>
      </c>
      <c r="D52" s="115" t="s">
        <v>60</v>
      </c>
      <c r="E52" s="115"/>
      <c r="F52" s="115"/>
      <c r="G52" s="34"/>
      <c r="H52" s="34">
        <v>1274</v>
      </c>
      <c r="I52" s="34">
        <v>3395</v>
      </c>
      <c r="J52" s="35">
        <v>2303</v>
      </c>
      <c r="K52" s="27"/>
      <c r="L52" s="36">
        <v>760</v>
      </c>
      <c r="M52" s="36">
        <v>1900</v>
      </c>
      <c r="N52" s="36"/>
      <c r="O52" s="36"/>
      <c r="P52" s="36"/>
      <c r="Q52" s="36">
        <f t="shared" si="3"/>
        <v>2660</v>
      </c>
      <c r="R52" s="27"/>
      <c r="S52" s="36"/>
      <c r="T52" s="36"/>
      <c r="U52" s="36"/>
      <c r="V52" s="36"/>
      <c r="W52" s="36"/>
      <c r="X52" s="36"/>
      <c r="Y52" s="36"/>
      <c r="Z52" s="36"/>
      <c r="AA52" s="36"/>
      <c r="AB52" s="36">
        <f t="shared" si="4"/>
        <v>0</v>
      </c>
      <c r="AC52" s="29"/>
      <c r="AD52" s="37">
        <f t="shared" si="5"/>
        <v>2660</v>
      </c>
      <c r="AE52" s="38">
        <v>3540</v>
      </c>
      <c r="AF52" s="39">
        <v>3540</v>
      </c>
    </row>
    <row r="53" spans="2:32">
      <c r="B53" s="23">
        <v>45</v>
      </c>
      <c r="C53" s="47"/>
      <c r="D53" s="48" t="s">
        <v>26</v>
      </c>
      <c r="E53" s="114" t="s">
        <v>27</v>
      </c>
      <c r="F53" s="114"/>
      <c r="G53" s="49"/>
      <c r="H53" s="49"/>
      <c r="I53" s="49">
        <v>3395</v>
      </c>
      <c r="J53" s="50"/>
      <c r="K53" s="27"/>
      <c r="L53" s="51">
        <v>760</v>
      </c>
      <c r="M53" s="51">
        <v>1900</v>
      </c>
      <c r="N53" s="51"/>
      <c r="O53" s="51"/>
      <c r="P53" s="51"/>
      <c r="Q53" s="51">
        <f t="shared" si="3"/>
        <v>2660</v>
      </c>
      <c r="R53" s="27"/>
      <c r="S53" s="51"/>
      <c r="T53" s="51"/>
      <c r="U53" s="51"/>
      <c r="V53" s="51"/>
      <c r="W53" s="51"/>
      <c r="X53" s="51"/>
      <c r="Y53" s="51"/>
      <c r="Z53" s="51"/>
      <c r="AA53" s="51"/>
      <c r="AB53" s="51">
        <f t="shared" si="4"/>
        <v>0</v>
      </c>
      <c r="AC53" s="27"/>
      <c r="AD53" s="52">
        <f t="shared" si="5"/>
        <v>2660</v>
      </c>
      <c r="AE53" s="53"/>
      <c r="AF53" s="54"/>
    </row>
    <row r="54" spans="2:32">
      <c r="B54" s="23">
        <v>46</v>
      </c>
      <c r="C54" s="47"/>
      <c r="D54" s="55"/>
      <c r="E54" s="56">
        <v>1</v>
      </c>
      <c r="F54" s="57" t="s">
        <v>30</v>
      </c>
      <c r="G54" s="58"/>
      <c r="H54" s="58"/>
      <c r="I54" s="58">
        <v>3395</v>
      </c>
      <c r="J54" s="59"/>
      <c r="K54" s="60"/>
      <c r="L54" s="61"/>
      <c r="M54" s="61">
        <v>1900</v>
      </c>
      <c r="N54" s="61"/>
      <c r="O54" s="61"/>
      <c r="P54" s="61"/>
      <c r="Q54" s="61">
        <f t="shared" si="3"/>
        <v>1900</v>
      </c>
      <c r="R54" s="60"/>
      <c r="S54" s="61"/>
      <c r="T54" s="61"/>
      <c r="U54" s="61"/>
      <c r="V54" s="61"/>
      <c r="W54" s="61"/>
      <c r="X54" s="61"/>
      <c r="Y54" s="61"/>
      <c r="Z54" s="61"/>
      <c r="AA54" s="61"/>
      <c r="AB54" s="61">
        <f t="shared" si="4"/>
        <v>0</v>
      </c>
      <c r="AC54" s="60"/>
      <c r="AD54" s="62">
        <f t="shared" si="5"/>
        <v>1900</v>
      </c>
      <c r="AE54" s="63"/>
      <c r="AF54" s="64"/>
    </row>
    <row r="55" spans="2:32" ht="22.5">
      <c r="B55" s="23">
        <v>47</v>
      </c>
      <c r="C55" s="47"/>
      <c r="D55" s="55"/>
      <c r="E55" s="56">
        <v>2</v>
      </c>
      <c r="F55" s="57" t="s">
        <v>29</v>
      </c>
      <c r="G55" s="58"/>
      <c r="H55" s="58"/>
      <c r="I55" s="58"/>
      <c r="J55" s="59"/>
      <c r="K55" s="60"/>
      <c r="L55" s="61">
        <v>760</v>
      </c>
      <c r="M55" s="61"/>
      <c r="N55" s="61"/>
      <c r="O55" s="61"/>
      <c r="P55" s="61"/>
      <c r="Q55" s="61">
        <f t="shared" si="3"/>
        <v>760</v>
      </c>
      <c r="R55" s="60"/>
      <c r="S55" s="61"/>
      <c r="T55" s="61"/>
      <c r="U55" s="61"/>
      <c r="V55" s="61"/>
      <c r="W55" s="61"/>
      <c r="X55" s="61"/>
      <c r="Y55" s="61"/>
      <c r="Z55" s="61"/>
      <c r="AA55" s="61"/>
      <c r="AB55" s="61">
        <f t="shared" si="4"/>
        <v>0</v>
      </c>
      <c r="AC55" s="60"/>
      <c r="AD55" s="62">
        <f t="shared" si="5"/>
        <v>760</v>
      </c>
      <c r="AE55" s="63"/>
      <c r="AF55" s="64"/>
    </row>
    <row r="56" spans="2:32">
      <c r="B56" s="23">
        <v>48</v>
      </c>
      <c r="C56" s="33">
        <v>10</v>
      </c>
      <c r="D56" s="115" t="s">
        <v>61</v>
      </c>
      <c r="E56" s="115"/>
      <c r="F56" s="115"/>
      <c r="G56" s="34">
        <v>659</v>
      </c>
      <c r="H56" s="34">
        <v>689</v>
      </c>
      <c r="I56" s="34">
        <v>580</v>
      </c>
      <c r="J56" s="35">
        <v>749</v>
      </c>
      <c r="K56" s="27"/>
      <c r="L56" s="36"/>
      <c r="M56" s="36"/>
      <c r="N56" s="36">
        <v>880</v>
      </c>
      <c r="O56" s="36"/>
      <c r="P56" s="36"/>
      <c r="Q56" s="36">
        <f t="shared" si="3"/>
        <v>880</v>
      </c>
      <c r="R56" s="27"/>
      <c r="S56" s="36"/>
      <c r="T56" s="36"/>
      <c r="U56" s="36"/>
      <c r="V56" s="36"/>
      <c r="W56" s="36"/>
      <c r="X56" s="36"/>
      <c r="Y56" s="36"/>
      <c r="Z56" s="36"/>
      <c r="AA56" s="36"/>
      <c r="AB56" s="36">
        <f t="shared" si="4"/>
        <v>0</v>
      </c>
      <c r="AC56" s="29"/>
      <c r="AD56" s="37">
        <f t="shared" si="5"/>
        <v>880</v>
      </c>
      <c r="AE56" s="38">
        <v>880</v>
      </c>
      <c r="AF56" s="39">
        <v>950</v>
      </c>
    </row>
    <row r="57" spans="2:32">
      <c r="B57" s="23">
        <v>49</v>
      </c>
      <c r="C57" s="47"/>
      <c r="D57" s="48" t="s">
        <v>26</v>
      </c>
      <c r="E57" s="114" t="s">
        <v>27</v>
      </c>
      <c r="F57" s="114"/>
      <c r="G57" s="49"/>
      <c r="H57" s="49"/>
      <c r="I57" s="49">
        <v>580</v>
      </c>
      <c r="J57" s="50"/>
      <c r="K57" s="27"/>
      <c r="L57" s="51"/>
      <c r="M57" s="51"/>
      <c r="N57" s="51">
        <v>880</v>
      </c>
      <c r="O57" s="51"/>
      <c r="P57" s="51"/>
      <c r="Q57" s="51">
        <f t="shared" si="3"/>
        <v>880</v>
      </c>
      <c r="R57" s="27"/>
      <c r="S57" s="51"/>
      <c r="T57" s="51"/>
      <c r="U57" s="51"/>
      <c r="V57" s="51"/>
      <c r="W57" s="51"/>
      <c r="X57" s="51"/>
      <c r="Y57" s="51"/>
      <c r="Z57" s="51"/>
      <c r="AA57" s="51"/>
      <c r="AB57" s="51">
        <f t="shared" si="4"/>
        <v>0</v>
      </c>
      <c r="AC57" s="27"/>
      <c r="AD57" s="52">
        <f t="shared" si="5"/>
        <v>880</v>
      </c>
      <c r="AE57" s="53"/>
      <c r="AF57" s="54"/>
    </row>
    <row r="58" spans="2:32">
      <c r="B58" s="23">
        <v>50</v>
      </c>
      <c r="C58" s="47"/>
      <c r="D58" s="55"/>
      <c r="E58" s="56">
        <v>1</v>
      </c>
      <c r="F58" s="57" t="s">
        <v>30</v>
      </c>
      <c r="G58" s="58"/>
      <c r="H58" s="58"/>
      <c r="I58" s="58">
        <v>580</v>
      </c>
      <c r="J58" s="59"/>
      <c r="K58" s="60"/>
      <c r="L58" s="61"/>
      <c r="M58" s="61"/>
      <c r="N58" s="61">
        <v>880</v>
      </c>
      <c r="O58" s="61"/>
      <c r="P58" s="61"/>
      <c r="Q58" s="61">
        <f t="shared" si="3"/>
        <v>880</v>
      </c>
      <c r="R58" s="60"/>
      <c r="S58" s="61"/>
      <c r="T58" s="61"/>
      <c r="U58" s="61"/>
      <c r="V58" s="61"/>
      <c r="W58" s="61"/>
      <c r="X58" s="61"/>
      <c r="Y58" s="61"/>
      <c r="Z58" s="61"/>
      <c r="AA58" s="61"/>
      <c r="AB58" s="61">
        <f t="shared" si="4"/>
        <v>0</v>
      </c>
      <c r="AC58" s="60"/>
      <c r="AD58" s="62">
        <f t="shared" si="5"/>
        <v>880</v>
      </c>
      <c r="AE58" s="63"/>
      <c r="AF58" s="64"/>
    </row>
    <row r="59" spans="2:32">
      <c r="B59" s="65"/>
      <c r="C59" s="65"/>
      <c r="D59" s="65"/>
      <c r="E59" s="65"/>
      <c r="F59" s="65"/>
      <c r="G59" s="65"/>
      <c r="H59" s="65"/>
      <c r="I59" s="65"/>
      <c r="J59" s="65"/>
      <c r="K59" s="3"/>
      <c r="L59" s="65"/>
      <c r="M59" s="65"/>
      <c r="N59" s="65"/>
      <c r="O59" s="65"/>
      <c r="P59" s="65"/>
      <c r="Q59" s="65"/>
      <c r="R59" s="3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2"/>
      <c r="AD59" s="65"/>
      <c r="AE59" s="65"/>
      <c r="AF59" s="65"/>
    </row>
  </sheetData>
  <mergeCells count="51">
    <mergeCell ref="Q7:Q8"/>
    <mergeCell ref="S7:S8"/>
    <mergeCell ref="T7:T8"/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D28:F28"/>
    <mergeCell ref="AA7:AA8"/>
    <mergeCell ref="AB7:AB8"/>
    <mergeCell ref="D9:F9"/>
    <mergeCell ref="D10:F10"/>
    <mergeCell ref="E11:F11"/>
    <mergeCell ref="E17:F17"/>
    <mergeCell ref="U7:U8"/>
    <mergeCell ref="V7:V8"/>
    <mergeCell ref="W7:W8"/>
    <mergeCell ref="X7:X8"/>
    <mergeCell ref="Y7:Y8"/>
    <mergeCell ref="Z7:Z8"/>
    <mergeCell ref="N7:N8"/>
    <mergeCell ref="O7:O8"/>
    <mergeCell ref="P7:P8"/>
    <mergeCell ref="E19:F19"/>
    <mergeCell ref="D22:F22"/>
    <mergeCell ref="E23:F23"/>
    <mergeCell ref="D26:F26"/>
    <mergeCell ref="D27:F27"/>
    <mergeCell ref="D49:F49"/>
    <mergeCell ref="E29:F29"/>
    <mergeCell ref="D30:F30"/>
    <mergeCell ref="D31:F31"/>
    <mergeCell ref="E32:F32"/>
    <mergeCell ref="E34:F34"/>
    <mergeCell ref="E36:F36"/>
    <mergeCell ref="E38:F38"/>
    <mergeCell ref="E40:F40"/>
    <mergeCell ref="E42:F42"/>
    <mergeCell ref="E44:F44"/>
    <mergeCell ref="E46:F46"/>
    <mergeCell ref="E50:F50"/>
    <mergeCell ref="D52:F52"/>
    <mergeCell ref="E53:F53"/>
    <mergeCell ref="D56:F56"/>
    <mergeCell ref="E57:F57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80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13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4" width="8.7109375" customWidth="1"/>
    <col min="15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62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2</v>
      </c>
      <c r="D9" s="117" t="s">
        <v>63</v>
      </c>
      <c r="E9" s="117"/>
      <c r="F9" s="117"/>
      <c r="G9" s="25"/>
      <c r="H9" s="25"/>
      <c r="I9" s="25"/>
      <c r="J9" s="26"/>
      <c r="K9" s="27"/>
      <c r="L9" s="28"/>
      <c r="M9" s="28"/>
      <c r="N9" s="28">
        <v>450</v>
      </c>
      <c r="O9" s="28"/>
      <c r="P9" s="28"/>
      <c r="Q9" s="28">
        <f>SUM(L9:P9)</f>
        <v>450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>SUM(S9:AA9)</f>
        <v>0</v>
      </c>
      <c r="AC9" s="29"/>
      <c r="AD9" s="30">
        <f>Q9+AB9</f>
        <v>450</v>
      </c>
      <c r="AE9" s="31">
        <v>550</v>
      </c>
      <c r="AF9" s="32">
        <v>550</v>
      </c>
    </row>
    <row r="10" spans="1:32">
      <c r="B10" s="23">
        <v>2</v>
      </c>
      <c r="C10" s="33">
        <v>1</v>
      </c>
      <c r="D10" s="115" t="s">
        <v>64</v>
      </c>
      <c r="E10" s="115"/>
      <c r="F10" s="115"/>
      <c r="G10" s="34"/>
      <c r="H10" s="34"/>
      <c r="I10" s="34"/>
      <c r="J10" s="35"/>
      <c r="K10" s="27"/>
      <c r="L10" s="36"/>
      <c r="M10" s="36"/>
      <c r="N10" s="36"/>
      <c r="O10" s="36"/>
      <c r="P10" s="36"/>
      <c r="Q10" s="36">
        <f>SUM(L10:P10)</f>
        <v>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>SUM(S10:AA10)</f>
        <v>0</v>
      </c>
      <c r="AC10" s="29"/>
      <c r="AD10" s="37">
        <f>Q10+AB10</f>
        <v>0</v>
      </c>
      <c r="AE10" s="38"/>
      <c r="AF10" s="39"/>
    </row>
    <row r="11" spans="1:32">
      <c r="B11" s="23">
        <v>3</v>
      </c>
      <c r="C11" s="33">
        <v>2</v>
      </c>
      <c r="D11" s="115" t="s">
        <v>65</v>
      </c>
      <c r="E11" s="115"/>
      <c r="F11" s="115"/>
      <c r="G11" s="34"/>
      <c r="H11" s="34"/>
      <c r="I11" s="34"/>
      <c r="J11" s="35"/>
      <c r="K11" s="27"/>
      <c r="L11" s="36"/>
      <c r="M11" s="36"/>
      <c r="N11" s="36">
        <v>450</v>
      </c>
      <c r="O11" s="36"/>
      <c r="P11" s="36"/>
      <c r="Q11" s="36">
        <f>SUM(L11:P11)</f>
        <v>450</v>
      </c>
      <c r="R11" s="27"/>
      <c r="S11" s="36"/>
      <c r="T11" s="36"/>
      <c r="U11" s="36"/>
      <c r="V11" s="36"/>
      <c r="W11" s="36"/>
      <c r="X11" s="36"/>
      <c r="Y11" s="36"/>
      <c r="Z11" s="36"/>
      <c r="AA11" s="36"/>
      <c r="AB11" s="36">
        <f>SUM(S11:AA11)</f>
        <v>0</v>
      </c>
      <c r="AC11" s="29"/>
      <c r="AD11" s="37">
        <f>Q11+AB11</f>
        <v>450</v>
      </c>
      <c r="AE11" s="38">
        <v>550</v>
      </c>
      <c r="AF11" s="39">
        <v>550</v>
      </c>
    </row>
    <row r="12" spans="1:32">
      <c r="B12" s="23">
        <v>4</v>
      </c>
      <c r="C12" s="33">
        <v>3</v>
      </c>
      <c r="D12" s="115" t="s">
        <v>66</v>
      </c>
      <c r="E12" s="115"/>
      <c r="F12" s="115"/>
      <c r="G12" s="34"/>
      <c r="H12" s="34"/>
      <c r="I12" s="34"/>
      <c r="J12" s="35"/>
      <c r="K12" s="27"/>
      <c r="L12" s="36"/>
      <c r="M12" s="36"/>
      <c r="N12" s="36"/>
      <c r="O12" s="36"/>
      <c r="P12" s="36"/>
      <c r="Q12" s="36">
        <f>SUM(L12:P12)</f>
        <v>0</v>
      </c>
      <c r="R12" s="27"/>
      <c r="S12" s="36"/>
      <c r="T12" s="36"/>
      <c r="U12" s="36"/>
      <c r="V12" s="36"/>
      <c r="W12" s="36"/>
      <c r="X12" s="36"/>
      <c r="Y12" s="36"/>
      <c r="Z12" s="36"/>
      <c r="AA12" s="36"/>
      <c r="AB12" s="36">
        <f>SUM(S12:AA12)</f>
        <v>0</v>
      </c>
      <c r="AC12" s="29"/>
      <c r="AD12" s="37">
        <f>Q12+AB12</f>
        <v>0</v>
      </c>
      <c r="AE12" s="38"/>
      <c r="AF12" s="39"/>
    </row>
    <row r="13" spans="1:32">
      <c r="B13" s="65"/>
      <c r="C13" s="65"/>
      <c r="D13" s="65"/>
      <c r="E13" s="65"/>
      <c r="F13" s="65"/>
      <c r="G13" s="65"/>
      <c r="H13" s="65"/>
      <c r="I13" s="65"/>
      <c r="J13" s="65"/>
      <c r="K13" s="3"/>
      <c r="L13" s="65"/>
      <c r="M13" s="65"/>
      <c r="N13" s="65"/>
      <c r="O13" s="65"/>
      <c r="P13" s="65"/>
      <c r="Q13" s="65"/>
      <c r="R13" s="3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2"/>
      <c r="AD13" s="65"/>
      <c r="AE13" s="65"/>
      <c r="AF13" s="65"/>
    </row>
  </sheetData>
  <mergeCells count="28"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D12:F12"/>
    <mergeCell ref="U7:U8"/>
    <mergeCell ref="V7:V8"/>
    <mergeCell ref="W7:W8"/>
    <mergeCell ref="X7:X8"/>
    <mergeCell ref="N7:N8"/>
    <mergeCell ref="O7:O8"/>
    <mergeCell ref="P7:P8"/>
    <mergeCell ref="Q7:Q8"/>
    <mergeCell ref="S7:S8"/>
    <mergeCell ref="T7:T8"/>
    <mergeCell ref="AA7:AA8"/>
    <mergeCell ref="AB7:AB8"/>
    <mergeCell ref="D9:F9"/>
    <mergeCell ref="D10:F10"/>
    <mergeCell ref="D11:F11"/>
    <mergeCell ref="Y7:Y8"/>
    <mergeCell ref="Z7:Z8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90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29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5" width="8.7109375" customWidth="1"/>
    <col min="16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67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3</v>
      </c>
      <c r="D9" s="117" t="s">
        <v>68</v>
      </c>
      <c r="E9" s="117"/>
      <c r="F9" s="117"/>
      <c r="G9" s="25">
        <v>3199</v>
      </c>
      <c r="H9" s="25">
        <v>4202</v>
      </c>
      <c r="I9" s="25">
        <v>4066</v>
      </c>
      <c r="J9" s="26">
        <v>3908</v>
      </c>
      <c r="K9" s="27"/>
      <c r="L9" s="28"/>
      <c r="M9" s="28"/>
      <c r="N9" s="28">
        <v>1345</v>
      </c>
      <c r="O9" s="28">
        <v>2745</v>
      </c>
      <c r="P9" s="28"/>
      <c r="Q9" s="28">
        <f t="shared" ref="Q9:Q28" si="0">SUM(L9:P9)</f>
        <v>4090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28" si="1">SUM(S9:AA9)</f>
        <v>0</v>
      </c>
      <c r="AC9" s="29"/>
      <c r="AD9" s="30">
        <f t="shared" ref="AD9:AD28" si="2">Q9+AB9</f>
        <v>4090</v>
      </c>
      <c r="AE9" s="31">
        <v>4300</v>
      </c>
      <c r="AF9" s="32">
        <v>4330</v>
      </c>
    </row>
    <row r="10" spans="1:32">
      <c r="B10" s="23">
        <v>2</v>
      </c>
      <c r="C10" s="33">
        <v>1</v>
      </c>
      <c r="D10" s="115" t="s">
        <v>69</v>
      </c>
      <c r="E10" s="115"/>
      <c r="F10" s="115"/>
      <c r="G10" s="34">
        <v>209</v>
      </c>
      <c r="H10" s="34">
        <v>399</v>
      </c>
      <c r="I10" s="34">
        <v>495</v>
      </c>
      <c r="J10" s="35">
        <v>530</v>
      </c>
      <c r="K10" s="27"/>
      <c r="L10" s="36"/>
      <c r="M10" s="36"/>
      <c r="N10" s="36">
        <v>505</v>
      </c>
      <c r="O10" s="36"/>
      <c r="P10" s="36"/>
      <c r="Q10" s="36">
        <f t="shared" si="0"/>
        <v>505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505</v>
      </c>
      <c r="AE10" s="38">
        <v>645</v>
      </c>
      <c r="AF10" s="39">
        <v>645</v>
      </c>
    </row>
    <row r="11" spans="1:32">
      <c r="B11" s="23">
        <v>3</v>
      </c>
      <c r="C11" s="47"/>
      <c r="D11" s="48" t="s">
        <v>56</v>
      </c>
      <c r="E11" s="114" t="s">
        <v>57</v>
      </c>
      <c r="F11" s="114"/>
      <c r="G11" s="49"/>
      <c r="H11" s="49"/>
      <c r="I11" s="49">
        <v>495</v>
      </c>
      <c r="J11" s="50"/>
      <c r="K11" s="27"/>
      <c r="L11" s="51"/>
      <c r="M11" s="51"/>
      <c r="N11" s="51">
        <v>505</v>
      </c>
      <c r="O11" s="51"/>
      <c r="P11" s="51"/>
      <c r="Q11" s="51">
        <f t="shared" si="0"/>
        <v>505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505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30</v>
      </c>
      <c r="G12" s="58"/>
      <c r="H12" s="58"/>
      <c r="I12" s="58">
        <v>495</v>
      </c>
      <c r="J12" s="59"/>
      <c r="K12" s="60"/>
      <c r="L12" s="61"/>
      <c r="M12" s="61"/>
      <c r="N12" s="61">
        <v>505</v>
      </c>
      <c r="O12" s="61"/>
      <c r="P12" s="61"/>
      <c r="Q12" s="61">
        <f t="shared" si="0"/>
        <v>505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505</v>
      </c>
      <c r="AE12" s="63"/>
      <c r="AF12" s="64"/>
    </row>
    <row r="13" spans="1:32">
      <c r="B13" s="23">
        <v>5</v>
      </c>
      <c r="C13" s="33">
        <v>2</v>
      </c>
      <c r="D13" s="115" t="s">
        <v>70</v>
      </c>
      <c r="E13" s="115"/>
      <c r="F13" s="115"/>
      <c r="G13" s="34">
        <v>697</v>
      </c>
      <c r="H13" s="34">
        <v>638</v>
      </c>
      <c r="I13" s="34">
        <v>345</v>
      </c>
      <c r="J13" s="35">
        <v>292</v>
      </c>
      <c r="K13" s="27"/>
      <c r="L13" s="36"/>
      <c r="M13" s="36"/>
      <c r="N13" s="36">
        <v>300</v>
      </c>
      <c r="O13" s="36"/>
      <c r="P13" s="36"/>
      <c r="Q13" s="36">
        <f t="shared" si="0"/>
        <v>300</v>
      </c>
      <c r="R13" s="27"/>
      <c r="S13" s="36"/>
      <c r="T13" s="36"/>
      <c r="U13" s="36"/>
      <c r="V13" s="36"/>
      <c r="W13" s="36"/>
      <c r="X13" s="36"/>
      <c r="Y13" s="36"/>
      <c r="Z13" s="36"/>
      <c r="AA13" s="36"/>
      <c r="AB13" s="36">
        <f t="shared" si="1"/>
        <v>0</v>
      </c>
      <c r="AC13" s="29"/>
      <c r="AD13" s="37">
        <f t="shared" si="2"/>
        <v>300</v>
      </c>
      <c r="AE13" s="38">
        <v>345</v>
      </c>
      <c r="AF13" s="39">
        <v>345</v>
      </c>
    </row>
    <row r="14" spans="1:32">
      <c r="B14" s="23">
        <v>6</v>
      </c>
      <c r="C14" s="47"/>
      <c r="D14" s="48" t="s">
        <v>26</v>
      </c>
      <c r="E14" s="114" t="s">
        <v>27</v>
      </c>
      <c r="F14" s="114"/>
      <c r="G14" s="49"/>
      <c r="H14" s="49"/>
      <c r="I14" s="49">
        <v>50</v>
      </c>
      <c r="J14" s="50"/>
      <c r="K14" s="27"/>
      <c r="L14" s="51"/>
      <c r="M14" s="51"/>
      <c r="N14" s="51">
        <v>50</v>
      </c>
      <c r="O14" s="51"/>
      <c r="P14" s="51"/>
      <c r="Q14" s="51">
        <f t="shared" si="0"/>
        <v>50</v>
      </c>
      <c r="R14" s="27"/>
      <c r="S14" s="51"/>
      <c r="T14" s="51"/>
      <c r="U14" s="51"/>
      <c r="V14" s="51"/>
      <c r="W14" s="51"/>
      <c r="X14" s="51"/>
      <c r="Y14" s="51"/>
      <c r="Z14" s="51"/>
      <c r="AA14" s="51"/>
      <c r="AB14" s="51">
        <f t="shared" si="1"/>
        <v>0</v>
      </c>
      <c r="AC14" s="27"/>
      <c r="AD14" s="52">
        <f t="shared" si="2"/>
        <v>50</v>
      </c>
      <c r="AE14" s="53"/>
      <c r="AF14" s="54"/>
    </row>
    <row r="15" spans="1:32">
      <c r="B15" s="23">
        <v>7</v>
      </c>
      <c r="C15" s="47"/>
      <c r="D15" s="55"/>
      <c r="E15" s="56">
        <v>1</v>
      </c>
      <c r="F15" s="57" t="s">
        <v>30</v>
      </c>
      <c r="G15" s="58"/>
      <c r="H15" s="58"/>
      <c r="I15" s="58">
        <v>50</v>
      </c>
      <c r="J15" s="59"/>
      <c r="K15" s="60"/>
      <c r="L15" s="61"/>
      <c r="M15" s="61"/>
      <c r="N15" s="61">
        <v>50</v>
      </c>
      <c r="O15" s="61"/>
      <c r="P15" s="61"/>
      <c r="Q15" s="61">
        <f t="shared" si="0"/>
        <v>50</v>
      </c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>
        <f t="shared" si="1"/>
        <v>0</v>
      </c>
      <c r="AC15" s="60"/>
      <c r="AD15" s="62">
        <f t="shared" si="2"/>
        <v>50</v>
      </c>
      <c r="AE15" s="63"/>
      <c r="AF15" s="64"/>
    </row>
    <row r="16" spans="1:32">
      <c r="B16" s="23">
        <v>8</v>
      </c>
      <c r="C16" s="47"/>
      <c r="D16" s="48" t="s">
        <v>54</v>
      </c>
      <c r="E16" s="114" t="s">
        <v>55</v>
      </c>
      <c r="F16" s="114"/>
      <c r="G16" s="49"/>
      <c r="H16" s="49"/>
      <c r="I16" s="49">
        <v>295</v>
      </c>
      <c r="J16" s="50"/>
      <c r="K16" s="27"/>
      <c r="L16" s="51"/>
      <c r="M16" s="51"/>
      <c r="N16" s="51">
        <v>250</v>
      </c>
      <c r="O16" s="51"/>
      <c r="P16" s="51"/>
      <c r="Q16" s="51">
        <f t="shared" si="0"/>
        <v>250</v>
      </c>
      <c r="R16" s="27"/>
      <c r="S16" s="51"/>
      <c r="T16" s="51"/>
      <c r="U16" s="51"/>
      <c r="V16" s="51"/>
      <c r="W16" s="51"/>
      <c r="X16" s="51"/>
      <c r="Y16" s="51"/>
      <c r="Z16" s="51"/>
      <c r="AA16" s="51"/>
      <c r="AB16" s="51">
        <f t="shared" si="1"/>
        <v>0</v>
      </c>
      <c r="AC16" s="27"/>
      <c r="AD16" s="52">
        <f t="shared" si="2"/>
        <v>250</v>
      </c>
      <c r="AE16" s="53"/>
      <c r="AF16" s="54"/>
    </row>
    <row r="17" spans="2:32">
      <c r="B17" s="23">
        <v>9</v>
      </c>
      <c r="C17" s="47"/>
      <c r="D17" s="55"/>
      <c r="E17" s="56">
        <v>1</v>
      </c>
      <c r="F17" s="57" t="s">
        <v>30</v>
      </c>
      <c r="G17" s="58"/>
      <c r="H17" s="58"/>
      <c r="I17" s="58">
        <v>295</v>
      </c>
      <c r="J17" s="59"/>
      <c r="K17" s="60"/>
      <c r="L17" s="61"/>
      <c r="M17" s="61"/>
      <c r="N17" s="61">
        <v>250</v>
      </c>
      <c r="O17" s="61"/>
      <c r="P17" s="61"/>
      <c r="Q17" s="61">
        <f t="shared" si="0"/>
        <v>250</v>
      </c>
      <c r="R17" s="60"/>
      <c r="S17" s="61"/>
      <c r="T17" s="61"/>
      <c r="U17" s="61"/>
      <c r="V17" s="61"/>
      <c r="W17" s="61"/>
      <c r="X17" s="61"/>
      <c r="Y17" s="61"/>
      <c r="Z17" s="61"/>
      <c r="AA17" s="61"/>
      <c r="AB17" s="61">
        <f t="shared" si="1"/>
        <v>0</v>
      </c>
      <c r="AC17" s="60"/>
      <c r="AD17" s="62">
        <f t="shared" si="2"/>
        <v>250</v>
      </c>
      <c r="AE17" s="63"/>
      <c r="AF17" s="64"/>
    </row>
    <row r="18" spans="2:32">
      <c r="B18" s="23">
        <v>10</v>
      </c>
      <c r="C18" s="33">
        <v>3</v>
      </c>
      <c r="D18" s="115" t="s">
        <v>71</v>
      </c>
      <c r="E18" s="115"/>
      <c r="F18" s="115"/>
      <c r="G18" s="34">
        <v>1834</v>
      </c>
      <c r="H18" s="34">
        <v>2722</v>
      </c>
      <c r="I18" s="34">
        <v>2741</v>
      </c>
      <c r="J18" s="35">
        <v>2613</v>
      </c>
      <c r="K18" s="27"/>
      <c r="L18" s="36"/>
      <c r="M18" s="36"/>
      <c r="N18" s="36"/>
      <c r="O18" s="36">
        <v>2745</v>
      </c>
      <c r="P18" s="36"/>
      <c r="Q18" s="36">
        <f t="shared" si="0"/>
        <v>2745</v>
      </c>
      <c r="R18" s="27"/>
      <c r="S18" s="36"/>
      <c r="T18" s="36"/>
      <c r="U18" s="36"/>
      <c r="V18" s="36"/>
      <c r="W18" s="36"/>
      <c r="X18" s="36"/>
      <c r="Y18" s="36"/>
      <c r="Z18" s="36"/>
      <c r="AA18" s="36"/>
      <c r="AB18" s="36">
        <f t="shared" si="1"/>
        <v>0</v>
      </c>
      <c r="AC18" s="29"/>
      <c r="AD18" s="37">
        <f t="shared" si="2"/>
        <v>2745</v>
      </c>
      <c r="AE18" s="38">
        <v>2790</v>
      </c>
      <c r="AF18" s="39">
        <v>2790</v>
      </c>
    </row>
    <row r="19" spans="2:32">
      <c r="B19" s="23">
        <v>11</v>
      </c>
      <c r="C19" s="47"/>
      <c r="D19" s="48" t="s">
        <v>26</v>
      </c>
      <c r="E19" s="114" t="s">
        <v>27</v>
      </c>
      <c r="F19" s="114"/>
      <c r="G19" s="49"/>
      <c r="H19" s="49"/>
      <c r="I19" s="49">
        <v>2741</v>
      </c>
      <c r="J19" s="50"/>
      <c r="K19" s="27"/>
      <c r="L19" s="51"/>
      <c r="M19" s="51"/>
      <c r="N19" s="51"/>
      <c r="O19" s="51">
        <v>2745</v>
      </c>
      <c r="P19" s="51"/>
      <c r="Q19" s="51">
        <f t="shared" si="0"/>
        <v>2745</v>
      </c>
      <c r="R19" s="27"/>
      <c r="S19" s="51"/>
      <c r="T19" s="51"/>
      <c r="U19" s="51"/>
      <c r="V19" s="51"/>
      <c r="W19" s="51"/>
      <c r="X19" s="51"/>
      <c r="Y19" s="51"/>
      <c r="Z19" s="51"/>
      <c r="AA19" s="51"/>
      <c r="AB19" s="51">
        <f t="shared" si="1"/>
        <v>0</v>
      </c>
      <c r="AC19" s="27"/>
      <c r="AD19" s="52">
        <f t="shared" si="2"/>
        <v>2745</v>
      </c>
      <c r="AE19" s="53"/>
      <c r="AF19" s="54"/>
    </row>
    <row r="20" spans="2:32">
      <c r="B20" s="23">
        <v>12</v>
      </c>
      <c r="C20" s="47"/>
      <c r="D20" s="55"/>
      <c r="E20" s="56">
        <v>1</v>
      </c>
      <c r="F20" s="57" t="s">
        <v>31</v>
      </c>
      <c r="G20" s="58"/>
      <c r="H20" s="58"/>
      <c r="I20" s="58">
        <v>2741</v>
      </c>
      <c r="J20" s="59"/>
      <c r="K20" s="60"/>
      <c r="L20" s="61"/>
      <c r="M20" s="61"/>
      <c r="N20" s="61"/>
      <c r="O20" s="61">
        <v>2745</v>
      </c>
      <c r="P20" s="61"/>
      <c r="Q20" s="61">
        <f t="shared" si="0"/>
        <v>2745</v>
      </c>
      <c r="R20" s="60"/>
      <c r="S20" s="61"/>
      <c r="T20" s="61"/>
      <c r="U20" s="61"/>
      <c r="V20" s="61"/>
      <c r="W20" s="61"/>
      <c r="X20" s="61"/>
      <c r="Y20" s="61"/>
      <c r="Z20" s="61"/>
      <c r="AA20" s="61"/>
      <c r="AB20" s="61">
        <f t="shared" si="1"/>
        <v>0</v>
      </c>
      <c r="AC20" s="60"/>
      <c r="AD20" s="62">
        <f t="shared" si="2"/>
        <v>2745</v>
      </c>
      <c r="AE20" s="63"/>
      <c r="AF20" s="64"/>
    </row>
    <row r="21" spans="2:32">
      <c r="B21" s="23">
        <v>13</v>
      </c>
      <c r="C21" s="33">
        <v>4</v>
      </c>
      <c r="D21" s="115" t="s">
        <v>72</v>
      </c>
      <c r="E21" s="115"/>
      <c r="F21" s="115"/>
      <c r="G21" s="34">
        <v>438</v>
      </c>
      <c r="H21" s="34">
        <v>435</v>
      </c>
      <c r="I21" s="34">
        <v>435</v>
      </c>
      <c r="J21" s="35">
        <v>436</v>
      </c>
      <c r="K21" s="27"/>
      <c r="L21" s="36"/>
      <c r="M21" s="36"/>
      <c r="N21" s="36">
        <v>440</v>
      </c>
      <c r="O21" s="36"/>
      <c r="P21" s="36"/>
      <c r="Q21" s="36">
        <f t="shared" si="0"/>
        <v>440</v>
      </c>
      <c r="R21" s="27"/>
      <c r="S21" s="36"/>
      <c r="T21" s="36"/>
      <c r="U21" s="36"/>
      <c r="V21" s="36"/>
      <c r="W21" s="36"/>
      <c r="X21" s="36"/>
      <c r="Y21" s="36"/>
      <c r="Z21" s="36"/>
      <c r="AA21" s="36"/>
      <c r="AB21" s="36">
        <f t="shared" si="1"/>
        <v>0</v>
      </c>
      <c r="AC21" s="29"/>
      <c r="AD21" s="37">
        <f t="shared" si="2"/>
        <v>440</v>
      </c>
      <c r="AE21" s="38">
        <v>450</v>
      </c>
      <c r="AF21" s="39">
        <v>470</v>
      </c>
    </row>
    <row r="22" spans="2:32">
      <c r="B22" s="23">
        <v>14</v>
      </c>
      <c r="C22" s="40">
        <v>1</v>
      </c>
      <c r="D22" s="124" t="s">
        <v>73</v>
      </c>
      <c r="E22" s="124"/>
      <c r="F22" s="124"/>
      <c r="G22" s="41"/>
      <c r="H22" s="41"/>
      <c r="I22" s="41"/>
      <c r="J22" s="42"/>
      <c r="K22" s="27"/>
      <c r="L22" s="43"/>
      <c r="M22" s="43"/>
      <c r="N22" s="43"/>
      <c r="O22" s="43"/>
      <c r="P22" s="43"/>
      <c r="Q22" s="43">
        <f t="shared" si="0"/>
        <v>0</v>
      </c>
      <c r="R22" s="27"/>
      <c r="S22" s="43"/>
      <c r="T22" s="43"/>
      <c r="U22" s="43"/>
      <c r="V22" s="43"/>
      <c r="W22" s="43"/>
      <c r="X22" s="43"/>
      <c r="Y22" s="43"/>
      <c r="Z22" s="43"/>
      <c r="AA22" s="43"/>
      <c r="AB22" s="43">
        <f t="shared" si="1"/>
        <v>0</v>
      </c>
      <c r="AC22" s="27"/>
      <c r="AD22" s="44">
        <f t="shared" si="2"/>
        <v>0</v>
      </c>
      <c r="AE22" s="45"/>
      <c r="AF22" s="46"/>
    </row>
    <row r="23" spans="2:32">
      <c r="B23" s="23">
        <v>15</v>
      </c>
      <c r="C23" s="40">
        <v>2</v>
      </c>
      <c r="D23" s="124" t="s">
        <v>74</v>
      </c>
      <c r="E23" s="124"/>
      <c r="F23" s="124"/>
      <c r="G23" s="41">
        <v>438</v>
      </c>
      <c r="H23" s="41">
        <v>435</v>
      </c>
      <c r="I23" s="41">
        <v>435</v>
      </c>
      <c r="J23" s="42">
        <v>436</v>
      </c>
      <c r="K23" s="27"/>
      <c r="L23" s="43"/>
      <c r="M23" s="43"/>
      <c r="N23" s="43">
        <v>440</v>
      </c>
      <c r="O23" s="43"/>
      <c r="P23" s="43"/>
      <c r="Q23" s="43">
        <f t="shared" si="0"/>
        <v>440</v>
      </c>
      <c r="R23" s="27"/>
      <c r="S23" s="43"/>
      <c r="T23" s="43"/>
      <c r="U23" s="43"/>
      <c r="V23" s="43"/>
      <c r="W23" s="43"/>
      <c r="X23" s="43"/>
      <c r="Y23" s="43"/>
      <c r="Z23" s="43"/>
      <c r="AA23" s="43"/>
      <c r="AB23" s="43">
        <f t="shared" si="1"/>
        <v>0</v>
      </c>
      <c r="AC23" s="27"/>
      <c r="AD23" s="44">
        <f t="shared" si="2"/>
        <v>440</v>
      </c>
      <c r="AE23" s="45">
        <v>450</v>
      </c>
      <c r="AF23" s="46">
        <v>470</v>
      </c>
    </row>
    <row r="24" spans="2:32">
      <c r="B24" s="23">
        <v>16</v>
      </c>
      <c r="C24" s="47"/>
      <c r="D24" s="48" t="s">
        <v>26</v>
      </c>
      <c r="E24" s="114" t="s">
        <v>27</v>
      </c>
      <c r="F24" s="114"/>
      <c r="G24" s="49"/>
      <c r="H24" s="49"/>
      <c r="I24" s="49">
        <v>435</v>
      </c>
      <c r="J24" s="50"/>
      <c r="K24" s="27"/>
      <c r="L24" s="51"/>
      <c r="M24" s="51"/>
      <c r="N24" s="51">
        <v>440</v>
      </c>
      <c r="O24" s="51"/>
      <c r="P24" s="51"/>
      <c r="Q24" s="51">
        <f t="shared" si="0"/>
        <v>440</v>
      </c>
      <c r="R24" s="27"/>
      <c r="S24" s="51"/>
      <c r="T24" s="51"/>
      <c r="U24" s="51"/>
      <c r="V24" s="51"/>
      <c r="W24" s="51"/>
      <c r="X24" s="51"/>
      <c r="Y24" s="51"/>
      <c r="Z24" s="51"/>
      <c r="AA24" s="51"/>
      <c r="AB24" s="51">
        <f t="shared" si="1"/>
        <v>0</v>
      </c>
      <c r="AC24" s="27"/>
      <c r="AD24" s="52">
        <f t="shared" si="2"/>
        <v>440</v>
      </c>
      <c r="AE24" s="53"/>
      <c r="AF24" s="54"/>
    </row>
    <row r="25" spans="2:32">
      <c r="B25" s="23">
        <v>17</v>
      </c>
      <c r="C25" s="47"/>
      <c r="D25" s="55"/>
      <c r="E25" s="56">
        <v>1</v>
      </c>
      <c r="F25" s="57" t="s">
        <v>30</v>
      </c>
      <c r="G25" s="58"/>
      <c r="H25" s="58"/>
      <c r="I25" s="58">
        <v>435</v>
      </c>
      <c r="J25" s="59"/>
      <c r="K25" s="60"/>
      <c r="L25" s="61"/>
      <c r="M25" s="61"/>
      <c r="N25" s="61">
        <v>440</v>
      </c>
      <c r="O25" s="61"/>
      <c r="P25" s="61"/>
      <c r="Q25" s="61">
        <f t="shared" si="0"/>
        <v>440</v>
      </c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>
        <f t="shared" si="1"/>
        <v>0</v>
      </c>
      <c r="AC25" s="60"/>
      <c r="AD25" s="62">
        <f t="shared" si="2"/>
        <v>440</v>
      </c>
      <c r="AE25" s="63"/>
      <c r="AF25" s="64"/>
    </row>
    <row r="26" spans="2:32">
      <c r="B26" s="23">
        <v>18</v>
      </c>
      <c r="C26" s="33">
        <v>5</v>
      </c>
      <c r="D26" s="115" t="s">
        <v>75</v>
      </c>
      <c r="E26" s="115"/>
      <c r="F26" s="115"/>
      <c r="G26" s="34">
        <v>21</v>
      </c>
      <c r="H26" s="34">
        <v>8</v>
      </c>
      <c r="I26" s="34">
        <v>50</v>
      </c>
      <c r="J26" s="35">
        <v>37</v>
      </c>
      <c r="K26" s="27"/>
      <c r="L26" s="36"/>
      <c r="M26" s="36"/>
      <c r="N26" s="36">
        <v>100</v>
      </c>
      <c r="O26" s="36"/>
      <c r="P26" s="36"/>
      <c r="Q26" s="36">
        <f t="shared" si="0"/>
        <v>100</v>
      </c>
      <c r="R26" s="27"/>
      <c r="S26" s="36"/>
      <c r="T26" s="36"/>
      <c r="U26" s="36"/>
      <c r="V26" s="36"/>
      <c r="W26" s="36"/>
      <c r="X26" s="36"/>
      <c r="Y26" s="36"/>
      <c r="Z26" s="36"/>
      <c r="AA26" s="36"/>
      <c r="AB26" s="36">
        <f t="shared" si="1"/>
        <v>0</v>
      </c>
      <c r="AC26" s="29"/>
      <c r="AD26" s="37">
        <f t="shared" si="2"/>
        <v>100</v>
      </c>
      <c r="AE26" s="38">
        <v>70</v>
      </c>
      <c r="AF26" s="39">
        <v>80</v>
      </c>
    </row>
    <row r="27" spans="2:32">
      <c r="B27" s="23">
        <v>19</v>
      </c>
      <c r="C27" s="47"/>
      <c r="D27" s="48" t="s">
        <v>26</v>
      </c>
      <c r="E27" s="114" t="s">
        <v>27</v>
      </c>
      <c r="F27" s="114"/>
      <c r="G27" s="49"/>
      <c r="H27" s="49"/>
      <c r="I27" s="49">
        <v>50</v>
      </c>
      <c r="J27" s="50"/>
      <c r="K27" s="27"/>
      <c r="L27" s="51"/>
      <c r="M27" s="51"/>
      <c r="N27" s="51">
        <v>100</v>
      </c>
      <c r="O27" s="51"/>
      <c r="P27" s="51"/>
      <c r="Q27" s="51">
        <f t="shared" si="0"/>
        <v>100</v>
      </c>
      <c r="R27" s="27"/>
      <c r="S27" s="51"/>
      <c r="T27" s="51"/>
      <c r="U27" s="51"/>
      <c r="V27" s="51"/>
      <c r="W27" s="51"/>
      <c r="X27" s="51"/>
      <c r="Y27" s="51"/>
      <c r="Z27" s="51"/>
      <c r="AA27" s="51"/>
      <c r="AB27" s="51">
        <f t="shared" si="1"/>
        <v>0</v>
      </c>
      <c r="AC27" s="27"/>
      <c r="AD27" s="52">
        <f t="shared" si="2"/>
        <v>100</v>
      </c>
      <c r="AE27" s="53"/>
      <c r="AF27" s="54"/>
    </row>
    <row r="28" spans="2:32">
      <c r="B28" s="23">
        <v>20</v>
      </c>
      <c r="C28" s="47"/>
      <c r="D28" s="55"/>
      <c r="E28" s="56">
        <v>1</v>
      </c>
      <c r="F28" s="57" t="s">
        <v>30</v>
      </c>
      <c r="G28" s="58"/>
      <c r="H28" s="58"/>
      <c r="I28" s="58">
        <v>50</v>
      </c>
      <c r="J28" s="59"/>
      <c r="K28" s="60"/>
      <c r="L28" s="61"/>
      <c r="M28" s="61"/>
      <c r="N28" s="61">
        <v>100</v>
      </c>
      <c r="O28" s="61"/>
      <c r="P28" s="61"/>
      <c r="Q28" s="61">
        <f t="shared" si="0"/>
        <v>100</v>
      </c>
      <c r="R28" s="60"/>
      <c r="S28" s="61"/>
      <c r="T28" s="61"/>
      <c r="U28" s="61"/>
      <c r="V28" s="61"/>
      <c r="W28" s="61"/>
      <c r="X28" s="61"/>
      <c r="Y28" s="61"/>
      <c r="Z28" s="61"/>
      <c r="AA28" s="61"/>
      <c r="AB28" s="61">
        <f t="shared" si="1"/>
        <v>0</v>
      </c>
      <c r="AC28" s="60"/>
      <c r="AD28" s="62">
        <f t="shared" si="2"/>
        <v>100</v>
      </c>
      <c r="AE28" s="63"/>
      <c r="AF28" s="64"/>
    </row>
    <row r="29" spans="2:32">
      <c r="B29" s="65"/>
      <c r="C29" s="65"/>
      <c r="D29" s="65"/>
      <c r="E29" s="65"/>
      <c r="F29" s="65"/>
      <c r="G29" s="65"/>
      <c r="H29" s="65"/>
      <c r="I29" s="65"/>
      <c r="J29" s="65"/>
      <c r="K29" s="3"/>
      <c r="L29" s="65"/>
      <c r="M29" s="65"/>
      <c r="N29" s="65"/>
      <c r="O29" s="65"/>
      <c r="P29" s="65"/>
      <c r="Q29" s="65"/>
      <c r="R29" s="3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2"/>
      <c r="AD29" s="65"/>
      <c r="AE29" s="65"/>
      <c r="AF29" s="65"/>
    </row>
  </sheetData>
  <mergeCells count="38"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D13:F13"/>
    <mergeCell ref="U7:U8"/>
    <mergeCell ref="V7:V8"/>
    <mergeCell ref="W7:W8"/>
    <mergeCell ref="X7:X8"/>
    <mergeCell ref="N7:N8"/>
    <mergeCell ref="O7:O8"/>
    <mergeCell ref="P7:P8"/>
    <mergeCell ref="Q7:Q8"/>
    <mergeCell ref="S7:S8"/>
    <mergeCell ref="T7:T8"/>
    <mergeCell ref="AA7:AA8"/>
    <mergeCell ref="AB7:AB8"/>
    <mergeCell ref="D9:F9"/>
    <mergeCell ref="D10:F10"/>
    <mergeCell ref="E11:F11"/>
    <mergeCell ref="Y7:Y8"/>
    <mergeCell ref="Z7:Z8"/>
    <mergeCell ref="D23:F23"/>
    <mergeCell ref="E24:F24"/>
    <mergeCell ref="D26:F26"/>
    <mergeCell ref="E27:F27"/>
    <mergeCell ref="E14:F14"/>
    <mergeCell ref="E16:F16"/>
    <mergeCell ref="D18:F18"/>
    <mergeCell ref="E19:F19"/>
    <mergeCell ref="D21:F21"/>
    <mergeCell ref="D22:F22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90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20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5" width="8.7109375" customWidth="1"/>
    <col min="16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76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4</v>
      </c>
      <c r="D9" s="117" t="s">
        <v>77</v>
      </c>
      <c r="E9" s="117"/>
      <c r="F9" s="117"/>
      <c r="G9" s="25">
        <v>13841</v>
      </c>
      <c r="H9" s="25">
        <v>6083</v>
      </c>
      <c r="I9" s="25">
        <v>6808</v>
      </c>
      <c r="J9" s="26">
        <v>5533</v>
      </c>
      <c r="K9" s="27"/>
      <c r="L9" s="28"/>
      <c r="M9" s="28"/>
      <c r="N9" s="28">
        <v>6560</v>
      </c>
      <c r="O9" s="28">
        <v>35</v>
      </c>
      <c r="P9" s="28"/>
      <c r="Q9" s="28">
        <f t="shared" ref="Q9:Q19" si="0">SUM(L9:P9)</f>
        <v>6595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19" si="1">SUM(S9:AA9)</f>
        <v>0</v>
      </c>
      <c r="AC9" s="29"/>
      <c r="AD9" s="30">
        <f t="shared" ref="AD9:AD19" si="2">Q9+AB9</f>
        <v>6595</v>
      </c>
      <c r="AE9" s="31">
        <v>8006</v>
      </c>
      <c r="AF9" s="32">
        <v>8160</v>
      </c>
    </row>
    <row r="10" spans="1:32">
      <c r="B10" s="23">
        <v>2</v>
      </c>
      <c r="C10" s="33">
        <v>1</v>
      </c>
      <c r="D10" s="115" t="s">
        <v>45</v>
      </c>
      <c r="E10" s="115"/>
      <c r="F10" s="115"/>
      <c r="G10" s="34">
        <v>1267</v>
      </c>
      <c r="H10" s="34">
        <v>1465</v>
      </c>
      <c r="I10" s="34">
        <v>2008</v>
      </c>
      <c r="J10" s="35">
        <v>1297</v>
      </c>
      <c r="K10" s="27"/>
      <c r="L10" s="36"/>
      <c r="M10" s="36"/>
      <c r="N10" s="36">
        <v>1885</v>
      </c>
      <c r="O10" s="36">
        <v>35</v>
      </c>
      <c r="P10" s="36"/>
      <c r="Q10" s="36">
        <f t="shared" si="0"/>
        <v>1920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1920</v>
      </c>
      <c r="AE10" s="38">
        <v>1835</v>
      </c>
      <c r="AF10" s="39">
        <v>1885</v>
      </c>
    </row>
    <row r="11" spans="1:32">
      <c r="B11" s="23">
        <v>3</v>
      </c>
      <c r="C11" s="47"/>
      <c r="D11" s="48" t="s">
        <v>26</v>
      </c>
      <c r="E11" s="114" t="s">
        <v>27</v>
      </c>
      <c r="F11" s="114"/>
      <c r="G11" s="49"/>
      <c r="H11" s="49"/>
      <c r="I11" s="49">
        <v>935</v>
      </c>
      <c r="J11" s="50"/>
      <c r="K11" s="27"/>
      <c r="L11" s="51"/>
      <c r="M11" s="51"/>
      <c r="N11" s="51">
        <v>935</v>
      </c>
      <c r="O11" s="51"/>
      <c r="P11" s="51"/>
      <c r="Q11" s="51">
        <f t="shared" si="0"/>
        <v>935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935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30</v>
      </c>
      <c r="G12" s="58"/>
      <c r="H12" s="58"/>
      <c r="I12" s="58">
        <v>935</v>
      </c>
      <c r="J12" s="59"/>
      <c r="K12" s="60"/>
      <c r="L12" s="61"/>
      <c r="M12" s="61"/>
      <c r="N12" s="61">
        <v>935</v>
      </c>
      <c r="O12" s="61"/>
      <c r="P12" s="61"/>
      <c r="Q12" s="61">
        <f t="shared" si="0"/>
        <v>935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935</v>
      </c>
      <c r="AE12" s="63"/>
      <c r="AF12" s="64"/>
    </row>
    <row r="13" spans="1:32">
      <c r="B13" s="23">
        <v>5</v>
      </c>
      <c r="C13" s="47"/>
      <c r="D13" s="48" t="s">
        <v>44</v>
      </c>
      <c r="E13" s="114" t="s">
        <v>45</v>
      </c>
      <c r="F13" s="114"/>
      <c r="G13" s="49"/>
      <c r="H13" s="49"/>
      <c r="I13" s="49">
        <v>1073</v>
      </c>
      <c r="J13" s="50"/>
      <c r="K13" s="27"/>
      <c r="L13" s="51"/>
      <c r="M13" s="51"/>
      <c r="N13" s="51">
        <v>950</v>
      </c>
      <c r="O13" s="51">
        <v>35</v>
      </c>
      <c r="P13" s="51"/>
      <c r="Q13" s="51">
        <f t="shared" si="0"/>
        <v>985</v>
      </c>
      <c r="R13" s="27"/>
      <c r="S13" s="51"/>
      <c r="T13" s="51"/>
      <c r="U13" s="51"/>
      <c r="V13" s="51"/>
      <c r="W13" s="51"/>
      <c r="X13" s="51"/>
      <c r="Y13" s="51"/>
      <c r="Z13" s="51"/>
      <c r="AA13" s="51"/>
      <c r="AB13" s="51">
        <f t="shared" si="1"/>
        <v>0</v>
      </c>
      <c r="AC13" s="27"/>
      <c r="AD13" s="52">
        <f t="shared" si="2"/>
        <v>985</v>
      </c>
      <c r="AE13" s="53"/>
      <c r="AF13" s="54"/>
    </row>
    <row r="14" spans="1:32">
      <c r="B14" s="23">
        <v>6</v>
      </c>
      <c r="C14" s="47"/>
      <c r="D14" s="55"/>
      <c r="E14" s="56">
        <v>1</v>
      </c>
      <c r="F14" s="57" t="s">
        <v>30</v>
      </c>
      <c r="G14" s="58"/>
      <c r="H14" s="58"/>
      <c r="I14" s="58">
        <v>1042</v>
      </c>
      <c r="J14" s="59"/>
      <c r="K14" s="60"/>
      <c r="L14" s="61"/>
      <c r="M14" s="61"/>
      <c r="N14" s="61">
        <v>950</v>
      </c>
      <c r="O14" s="61"/>
      <c r="P14" s="61"/>
      <c r="Q14" s="61">
        <f t="shared" si="0"/>
        <v>950</v>
      </c>
      <c r="R14" s="60"/>
      <c r="S14" s="61"/>
      <c r="T14" s="61"/>
      <c r="U14" s="61"/>
      <c r="V14" s="61"/>
      <c r="W14" s="61"/>
      <c r="X14" s="61"/>
      <c r="Y14" s="61"/>
      <c r="Z14" s="61"/>
      <c r="AA14" s="61"/>
      <c r="AB14" s="61">
        <f t="shared" si="1"/>
        <v>0</v>
      </c>
      <c r="AC14" s="60"/>
      <c r="AD14" s="62">
        <f t="shared" si="2"/>
        <v>950</v>
      </c>
      <c r="AE14" s="63"/>
      <c r="AF14" s="64"/>
    </row>
    <row r="15" spans="1:32">
      <c r="B15" s="23">
        <v>7</v>
      </c>
      <c r="C15" s="47"/>
      <c r="D15" s="55"/>
      <c r="E15" s="56">
        <v>2</v>
      </c>
      <c r="F15" s="57" t="s">
        <v>31</v>
      </c>
      <c r="G15" s="58"/>
      <c r="H15" s="58"/>
      <c r="I15" s="58">
        <v>31</v>
      </c>
      <c r="J15" s="59"/>
      <c r="K15" s="60"/>
      <c r="L15" s="61"/>
      <c r="M15" s="61"/>
      <c r="N15" s="61"/>
      <c r="O15" s="61">
        <v>35</v>
      </c>
      <c r="P15" s="61"/>
      <c r="Q15" s="61">
        <f t="shared" si="0"/>
        <v>35</v>
      </c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>
        <f t="shared" si="1"/>
        <v>0</v>
      </c>
      <c r="AC15" s="60"/>
      <c r="AD15" s="62">
        <f t="shared" si="2"/>
        <v>35</v>
      </c>
      <c r="AE15" s="63"/>
      <c r="AF15" s="64"/>
    </row>
    <row r="16" spans="1:32">
      <c r="B16" s="23">
        <v>8</v>
      </c>
      <c r="C16" s="33">
        <v>2</v>
      </c>
      <c r="D16" s="115" t="s">
        <v>78</v>
      </c>
      <c r="E16" s="115"/>
      <c r="F16" s="115"/>
      <c r="G16" s="34">
        <v>7271</v>
      </c>
      <c r="H16" s="34"/>
      <c r="I16" s="34"/>
      <c r="J16" s="35"/>
      <c r="K16" s="27"/>
      <c r="L16" s="36"/>
      <c r="M16" s="36"/>
      <c r="N16" s="36"/>
      <c r="O16" s="36"/>
      <c r="P16" s="36"/>
      <c r="Q16" s="36">
        <f t="shared" si="0"/>
        <v>0</v>
      </c>
      <c r="R16" s="27"/>
      <c r="S16" s="36"/>
      <c r="T16" s="36"/>
      <c r="U16" s="36"/>
      <c r="V16" s="36"/>
      <c r="W16" s="36"/>
      <c r="X16" s="36"/>
      <c r="Y16" s="36"/>
      <c r="Z16" s="36"/>
      <c r="AA16" s="36"/>
      <c r="AB16" s="36">
        <f t="shared" si="1"/>
        <v>0</v>
      </c>
      <c r="AC16" s="29"/>
      <c r="AD16" s="37">
        <f t="shared" si="2"/>
        <v>0</v>
      </c>
      <c r="AE16" s="38"/>
      <c r="AF16" s="39"/>
    </row>
    <row r="17" spans="2:32">
      <c r="B17" s="23">
        <v>9</v>
      </c>
      <c r="C17" s="33">
        <v>3</v>
      </c>
      <c r="D17" s="115" t="s">
        <v>79</v>
      </c>
      <c r="E17" s="115"/>
      <c r="F17" s="115"/>
      <c r="G17" s="34">
        <v>5303</v>
      </c>
      <c r="H17" s="34">
        <v>4618</v>
      </c>
      <c r="I17" s="34">
        <v>4800</v>
      </c>
      <c r="J17" s="35">
        <v>4236</v>
      </c>
      <c r="K17" s="27"/>
      <c r="L17" s="36"/>
      <c r="M17" s="36"/>
      <c r="N17" s="36">
        <v>4675</v>
      </c>
      <c r="O17" s="36"/>
      <c r="P17" s="36"/>
      <c r="Q17" s="36">
        <f t="shared" si="0"/>
        <v>4675</v>
      </c>
      <c r="R17" s="27"/>
      <c r="S17" s="36"/>
      <c r="T17" s="36"/>
      <c r="U17" s="36"/>
      <c r="V17" s="36"/>
      <c r="W17" s="36"/>
      <c r="X17" s="36"/>
      <c r="Y17" s="36"/>
      <c r="Z17" s="36"/>
      <c r="AA17" s="36"/>
      <c r="AB17" s="36">
        <f t="shared" si="1"/>
        <v>0</v>
      </c>
      <c r="AC17" s="29"/>
      <c r="AD17" s="37">
        <f t="shared" si="2"/>
        <v>4675</v>
      </c>
      <c r="AE17" s="38">
        <v>6171</v>
      </c>
      <c r="AF17" s="39">
        <v>6275</v>
      </c>
    </row>
    <row r="18" spans="2:32">
      <c r="B18" s="23">
        <v>10</v>
      </c>
      <c r="C18" s="47"/>
      <c r="D18" s="48" t="s">
        <v>80</v>
      </c>
      <c r="E18" s="114" t="s">
        <v>79</v>
      </c>
      <c r="F18" s="114"/>
      <c r="G18" s="49"/>
      <c r="H18" s="49"/>
      <c r="I18" s="49">
        <v>4800</v>
      </c>
      <c r="J18" s="50"/>
      <c r="K18" s="27"/>
      <c r="L18" s="51"/>
      <c r="M18" s="51"/>
      <c r="N18" s="51">
        <v>4675</v>
      </c>
      <c r="O18" s="51"/>
      <c r="P18" s="51"/>
      <c r="Q18" s="51">
        <f t="shared" si="0"/>
        <v>4675</v>
      </c>
      <c r="R18" s="27"/>
      <c r="S18" s="51"/>
      <c r="T18" s="51"/>
      <c r="U18" s="51"/>
      <c r="V18" s="51"/>
      <c r="W18" s="51"/>
      <c r="X18" s="51"/>
      <c r="Y18" s="51"/>
      <c r="Z18" s="51"/>
      <c r="AA18" s="51"/>
      <c r="AB18" s="51">
        <f t="shared" si="1"/>
        <v>0</v>
      </c>
      <c r="AC18" s="27"/>
      <c r="AD18" s="52">
        <f t="shared" si="2"/>
        <v>4675</v>
      </c>
      <c r="AE18" s="53"/>
      <c r="AF18" s="54"/>
    </row>
    <row r="19" spans="2:32">
      <c r="B19" s="23">
        <v>11</v>
      </c>
      <c r="C19" s="47"/>
      <c r="D19" s="55"/>
      <c r="E19" s="56">
        <v>1</v>
      </c>
      <c r="F19" s="57" t="s">
        <v>30</v>
      </c>
      <c r="G19" s="58"/>
      <c r="H19" s="58"/>
      <c r="I19" s="58">
        <v>4800</v>
      </c>
      <c r="J19" s="59"/>
      <c r="K19" s="60"/>
      <c r="L19" s="61"/>
      <c r="M19" s="61"/>
      <c r="N19" s="61">
        <v>4675</v>
      </c>
      <c r="O19" s="61"/>
      <c r="P19" s="61"/>
      <c r="Q19" s="61">
        <f t="shared" si="0"/>
        <v>4675</v>
      </c>
      <c r="R19" s="60"/>
      <c r="S19" s="61"/>
      <c r="T19" s="61"/>
      <c r="U19" s="61"/>
      <c r="V19" s="61"/>
      <c r="W19" s="61"/>
      <c r="X19" s="61"/>
      <c r="Y19" s="61"/>
      <c r="Z19" s="61"/>
      <c r="AA19" s="61"/>
      <c r="AB19" s="61">
        <f t="shared" si="1"/>
        <v>0</v>
      </c>
      <c r="AC19" s="60"/>
      <c r="AD19" s="62">
        <f t="shared" si="2"/>
        <v>4675</v>
      </c>
      <c r="AE19" s="63"/>
      <c r="AF19" s="64"/>
    </row>
    <row r="20" spans="2:32">
      <c r="B20" s="65"/>
      <c r="C20" s="65"/>
      <c r="D20" s="65"/>
      <c r="E20" s="65"/>
      <c r="F20" s="65"/>
      <c r="G20" s="65"/>
      <c r="H20" s="65"/>
      <c r="I20" s="65"/>
      <c r="J20" s="65"/>
      <c r="K20" s="3"/>
      <c r="L20" s="65"/>
      <c r="M20" s="65"/>
      <c r="N20" s="65"/>
      <c r="O20" s="65"/>
      <c r="P20" s="65"/>
      <c r="Q20" s="65"/>
      <c r="R20" s="3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2"/>
      <c r="AD20" s="65"/>
      <c r="AE20" s="65"/>
      <c r="AF20" s="65"/>
    </row>
  </sheetData>
  <mergeCells count="31"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O7:O8"/>
    <mergeCell ref="P7:P8"/>
    <mergeCell ref="Q7:Q8"/>
    <mergeCell ref="S7:S8"/>
    <mergeCell ref="T7:T8"/>
    <mergeCell ref="D16:F16"/>
    <mergeCell ref="D17:F17"/>
    <mergeCell ref="E18:F18"/>
    <mergeCell ref="AA7:AA8"/>
    <mergeCell ref="AB7:AB8"/>
    <mergeCell ref="D9:F9"/>
    <mergeCell ref="D10:F10"/>
    <mergeCell ref="E11:F11"/>
    <mergeCell ref="E13:F13"/>
    <mergeCell ref="U7:U8"/>
    <mergeCell ref="V7:V8"/>
    <mergeCell ref="W7:W8"/>
    <mergeCell ref="X7:X8"/>
    <mergeCell ref="Y7:Y8"/>
    <mergeCell ref="Z7:Z8"/>
    <mergeCell ref="N7:N8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85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26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4" width="8.7109375" customWidth="1"/>
    <col min="15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81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5</v>
      </c>
      <c r="D9" s="117" t="s">
        <v>82</v>
      </c>
      <c r="E9" s="117"/>
      <c r="F9" s="117"/>
      <c r="G9" s="25">
        <v>58294</v>
      </c>
      <c r="H9" s="25">
        <v>150803</v>
      </c>
      <c r="I9" s="25">
        <v>39488</v>
      </c>
      <c r="J9" s="26">
        <v>37325</v>
      </c>
      <c r="K9" s="27"/>
      <c r="L9" s="28"/>
      <c r="M9" s="28"/>
      <c r="N9" s="28">
        <v>32465</v>
      </c>
      <c r="O9" s="28"/>
      <c r="P9" s="28"/>
      <c r="Q9" s="28">
        <f t="shared" ref="Q9:Q25" si="0">SUM(L9:P9)</f>
        <v>32465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25" si="1">SUM(S9:AA9)</f>
        <v>0</v>
      </c>
      <c r="AC9" s="29"/>
      <c r="AD9" s="30">
        <f t="shared" ref="AD9:AD25" si="2">Q9+AB9</f>
        <v>32465</v>
      </c>
      <c r="AE9" s="31">
        <v>40465</v>
      </c>
      <c r="AF9" s="32">
        <v>40465</v>
      </c>
    </row>
    <row r="10" spans="1:32">
      <c r="B10" s="23">
        <v>2</v>
      </c>
      <c r="C10" s="33">
        <v>1</v>
      </c>
      <c r="D10" s="115" t="s">
        <v>83</v>
      </c>
      <c r="E10" s="115"/>
      <c r="F10" s="115"/>
      <c r="G10" s="34">
        <v>20748</v>
      </c>
      <c r="H10" s="34">
        <v>34541</v>
      </c>
      <c r="I10" s="34">
        <v>35000</v>
      </c>
      <c r="J10" s="35">
        <v>32308</v>
      </c>
      <c r="K10" s="27"/>
      <c r="L10" s="36"/>
      <c r="M10" s="36"/>
      <c r="N10" s="36">
        <v>30000</v>
      </c>
      <c r="O10" s="36"/>
      <c r="P10" s="36"/>
      <c r="Q10" s="36">
        <f t="shared" si="0"/>
        <v>30000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30000</v>
      </c>
      <c r="AE10" s="38">
        <v>38000</v>
      </c>
      <c r="AF10" s="39">
        <v>38000</v>
      </c>
    </row>
    <row r="11" spans="1:32">
      <c r="B11" s="23">
        <v>3</v>
      </c>
      <c r="C11" s="47"/>
      <c r="D11" s="48" t="s">
        <v>26</v>
      </c>
      <c r="E11" s="114" t="s">
        <v>27</v>
      </c>
      <c r="F11" s="114"/>
      <c r="G11" s="49"/>
      <c r="H11" s="49"/>
      <c r="I11" s="49">
        <v>35000</v>
      </c>
      <c r="J11" s="50"/>
      <c r="K11" s="27"/>
      <c r="L11" s="51"/>
      <c r="M11" s="51"/>
      <c r="N11" s="51">
        <v>30000</v>
      </c>
      <c r="O11" s="51"/>
      <c r="P11" s="51"/>
      <c r="Q11" s="51">
        <f t="shared" si="0"/>
        <v>30000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30000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84</v>
      </c>
      <c r="G12" s="58"/>
      <c r="H12" s="58"/>
      <c r="I12" s="58">
        <v>35000</v>
      </c>
      <c r="J12" s="59"/>
      <c r="K12" s="60"/>
      <c r="L12" s="61"/>
      <c r="M12" s="61"/>
      <c r="N12" s="61">
        <v>30000</v>
      </c>
      <c r="O12" s="61"/>
      <c r="P12" s="61"/>
      <c r="Q12" s="61">
        <f t="shared" si="0"/>
        <v>30000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30000</v>
      </c>
      <c r="AE12" s="63"/>
      <c r="AF12" s="64"/>
    </row>
    <row r="13" spans="1:32">
      <c r="B13" s="23">
        <v>5</v>
      </c>
      <c r="C13" s="33">
        <v>2</v>
      </c>
      <c r="D13" s="115" t="s">
        <v>85</v>
      </c>
      <c r="E13" s="115"/>
      <c r="F13" s="115"/>
      <c r="G13" s="34">
        <v>37546</v>
      </c>
      <c r="H13" s="34">
        <v>116262</v>
      </c>
      <c r="I13" s="34">
        <v>4488</v>
      </c>
      <c r="J13" s="35">
        <v>5017</v>
      </c>
      <c r="K13" s="27"/>
      <c r="L13" s="36"/>
      <c r="M13" s="36"/>
      <c r="N13" s="36">
        <v>2465</v>
      </c>
      <c r="O13" s="36"/>
      <c r="P13" s="36"/>
      <c r="Q13" s="36">
        <f t="shared" si="0"/>
        <v>2465</v>
      </c>
      <c r="R13" s="27"/>
      <c r="S13" s="36"/>
      <c r="T13" s="36"/>
      <c r="U13" s="36"/>
      <c r="V13" s="36"/>
      <c r="W13" s="36"/>
      <c r="X13" s="36"/>
      <c r="Y13" s="36"/>
      <c r="Z13" s="36"/>
      <c r="AA13" s="36"/>
      <c r="AB13" s="36">
        <f t="shared" si="1"/>
        <v>0</v>
      </c>
      <c r="AC13" s="29"/>
      <c r="AD13" s="37">
        <f t="shared" si="2"/>
        <v>2465</v>
      </c>
      <c r="AE13" s="38">
        <v>2465</v>
      </c>
      <c r="AF13" s="39">
        <v>2465</v>
      </c>
    </row>
    <row r="14" spans="1:32">
      <c r="B14" s="23">
        <v>6</v>
      </c>
      <c r="C14" s="47"/>
      <c r="D14" s="48" t="s">
        <v>26</v>
      </c>
      <c r="E14" s="114" t="s">
        <v>27</v>
      </c>
      <c r="F14" s="114"/>
      <c r="G14" s="49"/>
      <c r="H14" s="49"/>
      <c r="I14" s="49">
        <v>705</v>
      </c>
      <c r="J14" s="50"/>
      <c r="K14" s="27"/>
      <c r="L14" s="51"/>
      <c r="M14" s="51"/>
      <c r="N14" s="51">
        <v>350</v>
      </c>
      <c r="O14" s="51"/>
      <c r="P14" s="51"/>
      <c r="Q14" s="51">
        <f t="shared" si="0"/>
        <v>350</v>
      </c>
      <c r="R14" s="27"/>
      <c r="S14" s="51"/>
      <c r="T14" s="51"/>
      <c r="U14" s="51"/>
      <c r="V14" s="51"/>
      <c r="W14" s="51"/>
      <c r="X14" s="51"/>
      <c r="Y14" s="51"/>
      <c r="Z14" s="51"/>
      <c r="AA14" s="51"/>
      <c r="AB14" s="51">
        <f t="shared" si="1"/>
        <v>0</v>
      </c>
      <c r="AC14" s="27"/>
      <c r="AD14" s="52">
        <f t="shared" si="2"/>
        <v>350</v>
      </c>
      <c r="AE14" s="53"/>
      <c r="AF14" s="54"/>
    </row>
    <row r="15" spans="1:32">
      <c r="B15" s="23">
        <v>7</v>
      </c>
      <c r="C15" s="47"/>
      <c r="D15" s="55"/>
      <c r="E15" s="56">
        <v>1</v>
      </c>
      <c r="F15" s="57" t="s">
        <v>30</v>
      </c>
      <c r="G15" s="58"/>
      <c r="H15" s="58"/>
      <c r="I15" s="58">
        <v>705</v>
      </c>
      <c r="J15" s="59"/>
      <c r="K15" s="60"/>
      <c r="L15" s="61"/>
      <c r="M15" s="61"/>
      <c r="N15" s="61">
        <v>350</v>
      </c>
      <c r="O15" s="61"/>
      <c r="P15" s="61"/>
      <c r="Q15" s="61">
        <f t="shared" si="0"/>
        <v>350</v>
      </c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>
        <f t="shared" si="1"/>
        <v>0</v>
      </c>
      <c r="AC15" s="60"/>
      <c r="AD15" s="62">
        <f t="shared" si="2"/>
        <v>350</v>
      </c>
      <c r="AE15" s="63"/>
      <c r="AF15" s="64"/>
    </row>
    <row r="16" spans="1:32">
      <c r="B16" s="23">
        <v>8</v>
      </c>
      <c r="C16" s="47"/>
      <c r="D16" s="48" t="s">
        <v>86</v>
      </c>
      <c r="E16" s="114" t="s">
        <v>87</v>
      </c>
      <c r="F16" s="114"/>
      <c r="G16" s="49"/>
      <c r="H16" s="49"/>
      <c r="I16" s="49"/>
      <c r="J16" s="50"/>
      <c r="K16" s="27"/>
      <c r="L16" s="51"/>
      <c r="M16" s="51"/>
      <c r="N16" s="51"/>
      <c r="O16" s="51"/>
      <c r="P16" s="51"/>
      <c r="Q16" s="51">
        <f t="shared" si="0"/>
        <v>0</v>
      </c>
      <c r="R16" s="27"/>
      <c r="S16" s="51"/>
      <c r="T16" s="51"/>
      <c r="U16" s="51"/>
      <c r="V16" s="51"/>
      <c r="W16" s="51"/>
      <c r="X16" s="51"/>
      <c r="Y16" s="51"/>
      <c r="Z16" s="51"/>
      <c r="AA16" s="51"/>
      <c r="AB16" s="51">
        <f t="shared" si="1"/>
        <v>0</v>
      </c>
      <c r="AC16" s="27"/>
      <c r="AD16" s="52">
        <f t="shared" si="2"/>
        <v>0</v>
      </c>
      <c r="AE16" s="53"/>
      <c r="AF16" s="54"/>
    </row>
    <row r="17" spans="2:32">
      <c r="B17" s="23">
        <v>9</v>
      </c>
      <c r="C17" s="47"/>
      <c r="D17" s="55"/>
      <c r="E17" s="56">
        <v>1</v>
      </c>
      <c r="F17" s="57" t="s">
        <v>88</v>
      </c>
      <c r="G17" s="58"/>
      <c r="H17" s="58"/>
      <c r="I17" s="58"/>
      <c r="J17" s="59"/>
      <c r="K17" s="60"/>
      <c r="L17" s="61"/>
      <c r="M17" s="61"/>
      <c r="N17" s="61"/>
      <c r="O17" s="61"/>
      <c r="P17" s="61"/>
      <c r="Q17" s="61">
        <f t="shared" si="0"/>
        <v>0</v>
      </c>
      <c r="R17" s="60"/>
      <c r="S17" s="61"/>
      <c r="T17" s="61"/>
      <c r="U17" s="61"/>
      <c r="V17" s="61"/>
      <c r="W17" s="61"/>
      <c r="X17" s="61"/>
      <c r="Y17" s="61"/>
      <c r="Z17" s="61"/>
      <c r="AA17" s="61"/>
      <c r="AB17" s="61">
        <f t="shared" si="1"/>
        <v>0</v>
      </c>
      <c r="AC17" s="60"/>
      <c r="AD17" s="62">
        <f t="shared" si="2"/>
        <v>0</v>
      </c>
      <c r="AE17" s="63"/>
      <c r="AF17" s="64"/>
    </row>
    <row r="18" spans="2:32">
      <c r="B18" s="23">
        <v>10</v>
      </c>
      <c r="C18" s="47"/>
      <c r="D18" s="48" t="s">
        <v>89</v>
      </c>
      <c r="E18" s="114" t="s">
        <v>85</v>
      </c>
      <c r="F18" s="114"/>
      <c r="G18" s="49"/>
      <c r="H18" s="49"/>
      <c r="I18" s="49">
        <v>2115</v>
      </c>
      <c r="J18" s="50"/>
      <c r="K18" s="27"/>
      <c r="L18" s="51"/>
      <c r="M18" s="51"/>
      <c r="N18" s="51">
        <v>2115</v>
      </c>
      <c r="O18" s="51"/>
      <c r="P18" s="51"/>
      <c r="Q18" s="51">
        <f t="shared" si="0"/>
        <v>2115</v>
      </c>
      <c r="R18" s="27"/>
      <c r="S18" s="51"/>
      <c r="T18" s="51"/>
      <c r="U18" s="51"/>
      <c r="V18" s="51"/>
      <c r="W18" s="51"/>
      <c r="X18" s="51"/>
      <c r="Y18" s="51"/>
      <c r="Z18" s="51"/>
      <c r="AA18" s="51"/>
      <c r="AB18" s="51">
        <f t="shared" si="1"/>
        <v>0</v>
      </c>
      <c r="AC18" s="27"/>
      <c r="AD18" s="52">
        <f t="shared" si="2"/>
        <v>2115</v>
      </c>
      <c r="AE18" s="53"/>
      <c r="AF18" s="54"/>
    </row>
    <row r="19" spans="2:32">
      <c r="B19" s="23">
        <v>11</v>
      </c>
      <c r="C19" s="47"/>
      <c r="D19" s="55"/>
      <c r="E19" s="56">
        <v>1</v>
      </c>
      <c r="F19" s="57" t="s">
        <v>84</v>
      </c>
      <c r="G19" s="58"/>
      <c r="H19" s="58"/>
      <c r="I19" s="58">
        <v>2115</v>
      </c>
      <c r="J19" s="59"/>
      <c r="K19" s="60"/>
      <c r="L19" s="61"/>
      <c r="M19" s="61"/>
      <c r="N19" s="61">
        <v>2115</v>
      </c>
      <c r="O19" s="61"/>
      <c r="P19" s="61"/>
      <c r="Q19" s="61">
        <f t="shared" si="0"/>
        <v>2115</v>
      </c>
      <c r="R19" s="60"/>
      <c r="S19" s="61"/>
      <c r="T19" s="61"/>
      <c r="U19" s="61"/>
      <c r="V19" s="61"/>
      <c r="W19" s="61"/>
      <c r="X19" s="61"/>
      <c r="Y19" s="61"/>
      <c r="Z19" s="61"/>
      <c r="AA19" s="61"/>
      <c r="AB19" s="61">
        <f t="shared" si="1"/>
        <v>0</v>
      </c>
      <c r="AC19" s="60"/>
      <c r="AD19" s="62">
        <f t="shared" si="2"/>
        <v>2115</v>
      </c>
      <c r="AE19" s="63"/>
      <c r="AF19" s="64"/>
    </row>
    <row r="20" spans="2:32">
      <c r="B20" s="23">
        <v>12</v>
      </c>
      <c r="C20" s="47"/>
      <c r="D20" s="48" t="s">
        <v>52</v>
      </c>
      <c r="E20" s="114" t="s">
        <v>53</v>
      </c>
      <c r="F20" s="114"/>
      <c r="G20" s="49"/>
      <c r="H20" s="49"/>
      <c r="I20" s="49">
        <v>1099</v>
      </c>
      <c r="J20" s="50"/>
      <c r="K20" s="27"/>
      <c r="L20" s="51"/>
      <c r="M20" s="51"/>
      <c r="N20" s="51"/>
      <c r="O20" s="51"/>
      <c r="P20" s="51"/>
      <c r="Q20" s="51">
        <f t="shared" si="0"/>
        <v>0</v>
      </c>
      <c r="R20" s="27"/>
      <c r="S20" s="51"/>
      <c r="T20" s="51"/>
      <c r="U20" s="51"/>
      <c r="V20" s="51"/>
      <c r="W20" s="51"/>
      <c r="X20" s="51"/>
      <c r="Y20" s="51"/>
      <c r="Z20" s="51"/>
      <c r="AA20" s="51"/>
      <c r="AB20" s="51">
        <f t="shared" si="1"/>
        <v>0</v>
      </c>
      <c r="AC20" s="27"/>
      <c r="AD20" s="52">
        <f t="shared" si="2"/>
        <v>0</v>
      </c>
      <c r="AE20" s="53"/>
      <c r="AF20" s="54"/>
    </row>
    <row r="21" spans="2:32">
      <c r="B21" s="23">
        <v>13</v>
      </c>
      <c r="C21" s="47"/>
      <c r="D21" s="55"/>
      <c r="E21" s="56">
        <v>1</v>
      </c>
      <c r="F21" s="57" t="s">
        <v>88</v>
      </c>
      <c r="G21" s="58"/>
      <c r="H21" s="58"/>
      <c r="I21" s="58">
        <v>1099</v>
      </c>
      <c r="J21" s="59"/>
      <c r="K21" s="60"/>
      <c r="L21" s="61"/>
      <c r="M21" s="61"/>
      <c r="N21" s="61"/>
      <c r="O21" s="61"/>
      <c r="P21" s="61"/>
      <c r="Q21" s="61">
        <f t="shared" si="0"/>
        <v>0</v>
      </c>
      <c r="R21" s="60"/>
      <c r="S21" s="61"/>
      <c r="T21" s="61"/>
      <c r="U21" s="61"/>
      <c r="V21" s="61"/>
      <c r="W21" s="61"/>
      <c r="X21" s="61"/>
      <c r="Y21" s="61"/>
      <c r="Z21" s="61"/>
      <c r="AA21" s="61"/>
      <c r="AB21" s="61">
        <f t="shared" si="1"/>
        <v>0</v>
      </c>
      <c r="AC21" s="60"/>
      <c r="AD21" s="62">
        <f t="shared" si="2"/>
        <v>0</v>
      </c>
      <c r="AE21" s="63"/>
      <c r="AF21" s="64"/>
    </row>
    <row r="22" spans="2:32">
      <c r="B22" s="23">
        <v>14</v>
      </c>
      <c r="C22" s="47"/>
      <c r="D22" s="48" t="s">
        <v>90</v>
      </c>
      <c r="E22" s="114" t="s">
        <v>91</v>
      </c>
      <c r="F22" s="114"/>
      <c r="G22" s="49"/>
      <c r="H22" s="49"/>
      <c r="I22" s="49">
        <v>384</v>
      </c>
      <c r="J22" s="50"/>
      <c r="K22" s="27"/>
      <c r="L22" s="51"/>
      <c r="M22" s="51"/>
      <c r="N22" s="51"/>
      <c r="O22" s="51"/>
      <c r="P22" s="51"/>
      <c r="Q22" s="51">
        <f t="shared" si="0"/>
        <v>0</v>
      </c>
      <c r="R22" s="27"/>
      <c r="S22" s="51"/>
      <c r="T22" s="51"/>
      <c r="U22" s="51"/>
      <c r="V22" s="51"/>
      <c r="W22" s="51"/>
      <c r="X22" s="51"/>
      <c r="Y22" s="51"/>
      <c r="Z22" s="51"/>
      <c r="AA22" s="51"/>
      <c r="AB22" s="51">
        <f t="shared" si="1"/>
        <v>0</v>
      </c>
      <c r="AC22" s="27"/>
      <c r="AD22" s="52">
        <f t="shared" si="2"/>
        <v>0</v>
      </c>
      <c r="AE22" s="53"/>
      <c r="AF22" s="54"/>
    </row>
    <row r="23" spans="2:32">
      <c r="B23" s="23">
        <v>15</v>
      </c>
      <c r="C23" s="47"/>
      <c r="D23" s="55"/>
      <c r="E23" s="56">
        <v>1</v>
      </c>
      <c r="F23" s="57" t="s">
        <v>30</v>
      </c>
      <c r="G23" s="58"/>
      <c r="H23" s="58"/>
      <c r="I23" s="58">
        <v>384</v>
      </c>
      <c r="J23" s="59"/>
      <c r="K23" s="60"/>
      <c r="L23" s="61"/>
      <c r="M23" s="61"/>
      <c r="N23" s="61"/>
      <c r="O23" s="61"/>
      <c r="P23" s="61"/>
      <c r="Q23" s="61">
        <f t="shared" si="0"/>
        <v>0</v>
      </c>
      <c r="R23" s="60"/>
      <c r="S23" s="61"/>
      <c r="T23" s="61"/>
      <c r="U23" s="61"/>
      <c r="V23" s="61"/>
      <c r="W23" s="61"/>
      <c r="X23" s="61"/>
      <c r="Y23" s="61"/>
      <c r="Z23" s="61"/>
      <c r="AA23" s="61"/>
      <c r="AB23" s="61">
        <f t="shared" si="1"/>
        <v>0</v>
      </c>
      <c r="AC23" s="60"/>
      <c r="AD23" s="62">
        <f t="shared" si="2"/>
        <v>0</v>
      </c>
      <c r="AE23" s="63"/>
      <c r="AF23" s="64"/>
    </row>
    <row r="24" spans="2:32">
      <c r="B24" s="23">
        <v>16</v>
      </c>
      <c r="C24" s="47"/>
      <c r="D24" s="48" t="s">
        <v>92</v>
      </c>
      <c r="E24" s="114" t="s">
        <v>93</v>
      </c>
      <c r="F24" s="114"/>
      <c r="G24" s="49"/>
      <c r="H24" s="49"/>
      <c r="I24" s="49">
        <v>185</v>
      </c>
      <c r="J24" s="50"/>
      <c r="K24" s="27"/>
      <c r="L24" s="51"/>
      <c r="M24" s="51"/>
      <c r="N24" s="51"/>
      <c r="O24" s="51"/>
      <c r="P24" s="51"/>
      <c r="Q24" s="51">
        <f t="shared" si="0"/>
        <v>0</v>
      </c>
      <c r="R24" s="27"/>
      <c r="S24" s="51"/>
      <c r="T24" s="51"/>
      <c r="U24" s="51"/>
      <c r="V24" s="51"/>
      <c r="W24" s="51"/>
      <c r="X24" s="51"/>
      <c r="Y24" s="51"/>
      <c r="Z24" s="51"/>
      <c r="AA24" s="51"/>
      <c r="AB24" s="51">
        <f t="shared" si="1"/>
        <v>0</v>
      </c>
      <c r="AC24" s="27"/>
      <c r="AD24" s="52">
        <f t="shared" si="2"/>
        <v>0</v>
      </c>
      <c r="AE24" s="53"/>
      <c r="AF24" s="54"/>
    </row>
    <row r="25" spans="2:32">
      <c r="B25" s="23">
        <v>17</v>
      </c>
      <c r="C25" s="47"/>
      <c r="D25" s="55"/>
      <c r="E25" s="56">
        <v>1</v>
      </c>
      <c r="F25" s="57" t="s">
        <v>30</v>
      </c>
      <c r="G25" s="58"/>
      <c r="H25" s="58"/>
      <c r="I25" s="58">
        <v>185</v>
      </c>
      <c r="J25" s="59"/>
      <c r="K25" s="60"/>
      <c r="L25" s="61"/>
      <c r="M25" s="61"/>
      <c r="N25" s="61"/>
      <c r="O25" s="61"/>
      <c r="P25" s="61"/>
      <c r="Q25" s="61">
        <f t="shared" si="0"/>
        <v>0</v>
      </c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>
        <f t="shared" si="1"/>
        <v>0</v>
      </c>
      <c r="AC25" s="60"/>
      <c r="AD25" s="62">
        <f t="shared" si="2"/>
        <v>0</v>
      </c>
      <c r="AE25" s="63"/>
      <c r="AF25" s="64"/>
    </row>
    <row r="26" spans="2:32">
      <c r="B26" s="65"/>
      <c r="C26" s="65"/>
      <c r="D26" s="65"/>
      <c r="E26" s="65"/>
      <c r="F26" s="65"/>
      <c r="G26" s="65"/>
      <c r="H26" s="65"/>
      <c r="I26" s="65"/>
      <c r="J26" s="65"/>
      <c r="K26" s="3"/>
      <c r="L26" s="65"/>
      <c r="M26" s="65"/>
      <c r="N26" s="65"/>
      <c r="O26" s="65"/>
      <c r="P26" s="65"/>
      <c r="Q26" s="65"/>
      <c r="R26" s="3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2"/>
      <c r="AD26" s="65"/>
      <c r="AE26" s="65"/>
      <c r="AF26" s="65"/>
    </row>
  </sheetData>
  <mergeCells count="34">
    <mergeCell ref="Q7:Q8"/>
    <mergeCell ref="S7:S8"/>
    <mergeCell ref="T7:T8"/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E24:F24"/>
    <mergeCell ref="AA7:AA8"/>
    <mergeCell ref="AB7:AB8"/>
    <mergeCell ref="D9:F9"/>
    <mergeCell ref="D10:F10"/>
    <mergeCell ref="E11:F11"/>
    <mergeCell ref="D13:F13"/>
    <mergeCell ref="U7:U8"/>
    <mergeCell ref="V7:V8"/>
    <mergeCell ref="W7:W8"/>
    <mergeCell ref="X7:X8"/>
    <mergeCell ref="Y7:Y8"/>
    <mergeCell ref="Z7:Z8"/>
    <mergeCell ref="N7:N8"/>
    <mergeCell ref="O7:O8"/>
    <mergeCell ref="P7:P8"/>
    <mergeCell ref="E14:F14"/>
    <mergeCell ref="E16:F16"/>
    <mergeCell ref="E18:F18"/>
    <mergeCell ref="E20:F20"/>
    <mergeCell ref="E22:F22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90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11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4" width="8.7109375" customWidth="1"/>
    <col min="15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94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6</v>
      </c>
      <c r="D9" s="117" t="s">
        <v>95</v>
      </c>
      <c r="E9" s="117"/>
      <c r="F9" s="117"/>
      <c r="G9" s="25">
        <v>108</v>
      </c>
      <c r="H9" s="25">
        <v>197</v>
      </c>
      <c r="I9" s="25">
        <v>400</v>
      </c>
      <c r="J9" s="26">
        <v>163</v>
      </c>
      <c r="K9" s="27"/>
      <c r="L9" s="28"/>
      <c r="M9" s="28"/>
      <c r="N9" s="28">
        <v>400</v>
      </c>
      <c r="O9" s="28"/>
      <c r="P9" s="28"/>
      <c r="Q9" s="28">
        <f>SUM(L9:P9)</f>
        <v>400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>SUM(S9:AA9)</f>
        <v>0</v>
      </c>
      <c r="AC9" s="29"/>
      <c r="AD9" s="30">
        <f>Q9+AB9</f>
        <v>400</v>
      </c>
      <c r="AE9" s="31">
        <v>400</v>
      </c>
      <c r="AF9" s="32">
        <v>400</v>
      </c>
    </row>
    <row r="10" spans="1:32">
      <c r="B10" s="23">
        <v>2</v>
      </c>
      <c r="C10" s="33">
        <v>1</v>
      </c>
      <c r="D10" s="115" t="s">
        <v>96</v>
      </c>
      <c r="E10" s="115"/>
      <c r="F10" s="115"/>
      <c r="G10" s="34">
        <v>108</v>
      </c>
      <c r="H10" s="34">
        <v>197</v>
      </c>
      <c r="I10" s="34">
        <v>400</v>
      </c>
      <c r="J10" s="35">
        <v>163</v>
      </c>
      <c r="K10" s="27"/>
      <c r="L10" s="36"/>
      <c r="M10" s="36"/>
      <c r="N10" s="36">
        <v>400</v>
      </c>
      <c r="O10" s="36"/>
      <c r="P10" s="36"/>
      <c r="Q10" s="36">
        <f>SUM(L10:P10)</f>
        <v>400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>SUM(S10:AA10)</f>
        <v>0</v>
      </c>
      <c r="AC10" s="29"/>
      <c r="AD10" s="37">
        <f>Q10+AB10</f>
        <v>400</v>
      </c>
      <c r="AE10" s="38">
        <v>400</v>
      </c>
      <c r="AF10" s="39">
        <v>400</v>
      </c>
    </row>
    <row r="11" spans="1:32">
      <c r="B11" s="65"/>
      <c r="C11" s="65"/>
      <c r="D11" s="65"/>
      <c r="E11" s="65"/>
      <c r="F11" s="65"/>
      <c r="G11" s="65"/>
      <c r="H11" s="65"/>
      <c r="I11" s="65"/>
      <c r="J11" s="65"/>
      <c r="K11" s="3"/>
      <c r="L11" s="65"/>
      <c r="M11" s="65"/>
      <c r="N11" s="65"/>
      <c r="O11" s="65"/>
      <c r="P11" s="65"/>
      <c r="Q11" s="65"/>
      <c r="R11" s="3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2"/>
      <c r="AD11" s="65"/>
      <c r="AE11" s="65"/>
      <c r="AF11" s="65"/>
    </row>
  </sheetData>
  <mergeCells count="26"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AA7:AA8"/>
    <mergeCell ref="AB7:AB8"/>
    <mergeCell ref="D9:F9"/>
    <mergeCell ref="D10:F10"/>
    <mergeCell ref="U7:U8"/>
    <mergeCell ref="V7:V8"/>
    <mergeCell ref="W7:W8"/>
    <mergeCell ref="X7:X8"/>
    <mergeCell ref="Y7:Y8"/>
    <mergeCell ref="Z7:Z8"/>
    <mergeCell ref="N7:N8"/>
    <mergeCell ref="O7:O8"/>
    <mergeCell ref="P7:P8"/>
    <mergeCell ref="Q7:Q8"/>
    <mergeCell ref="S7:S8"/>
    <mergeCell ref="T7:T8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85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32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4" width="8.7109375" customWidth="1"/>
    <col min="15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97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7</v>
      </c>
      <c r="D9" s="117" t="s">
        <v>98</v>
      </c>
      <c r="E9" s="117"/>
      <c r="F9" s="117"/>
      <c r="G9" s="25">
        <v>248084</v>
      </c>
      <c r="H9" s="25">
        <v>271424</v>
      </c>
      <c r="I9" s="25">
        <v>302158</v>
      </c>
      <c r="J9" s="26">
        <v>305822</v>
      </c>
      <c r="K9" s="27"/>
      <c r="L9" s="28">
        <v>165448</v>
      </c>
      <c r="M9" s="28">
        <v>57270</v>
      </c>
      <c r="N9" s="28">
        <v>80810</v>
      </c>
      <c r="O9" s="28"/>
      <c r="P9" s="28"/>
      <c r="Q9" s="28">
        <f t="shared" ref="Q9:Q31" si="0">SUM(L9:P9)</f>
        <v>303528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31" si="1">SUM(S9:AA9)</f>
        <v>0</v>
      </c>
      <c r="AC9" s="29"/>
      <c r="AD9" s="30">
        <f t="shared" ref="AD9:AD31" si="2">Q9+AB9</f>
        <v>303528</v>
      </c>
      <c r="AE9" s="31">
        <v>304198</v>
      </c>
      <c r="AF9" s="32">
        <v>304898</v>
      </c>
    </row>
    <row r="10" spans="1:32">
      <c r="B10" s="23">
        <v>2</v>
      </c>
      <c r="C10" s="33">
        <v>1</v>
      </c>
      <c r="D10" s="115" t="s">
        <v>99</v>
      </c>
      <c r="E10" s="115"/>
      <c r="F10" s="115"/>
      <c r="G10" s="34">
        <v>41328</v>
      </c>
      <c r="H10" s="34">
        <v>32531</v>
      </c>
      <c r="I10" s="34">
        <v>28065</v>
      </c>
      <c r="J10" s="35">
        <v>27089</v>
      </c>
      <c r="K10" s="27"/>
      <c r="L10" s="36">
        <v>33448</v>
      </c>
      <c r="M10" s="36">
        <v>11850</v>
      </c>
      <c r="N10" s="36">
        <v>18345</v>
      </c>
      <c r="O10" s="36"/>
      <c r="P10" s="36"/>
      <c r="Q10" s="36">
        <f t="shared" si="0"/>
        <v>63643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63643</v>
      </c>
      <c r="AE10" s="38">
        <v>63645</v>
      </c>
      <c r="AF10" s="39">
        <v>63745</v>
      </c>
    </row>
    <row r="11" spans="1:32">
      <c r="B11" s="23">
        <v>3</v>
      </c>
      <c r="C11" s="47"/>
      <c r="D11" s="48" t="s">
        <v>90</v>
      </c>
      <c r="E11" s="114" t="s">
        <v>91</v>
      </c>
      <c r="F11" s="114"/>
      <c r="G11" s="49"/>
      <c r="H11" s="49"/>
      <c r="I11" s="49">
        <v>28065</v>
      </c>
      <c r="J11" s="50"/>
      <c r="K11" s="27"/>
      <c r="L11" s="51">
        <v>33448</v>
      </c>
      <c r="M11" s="51">
        <v>11850</v>
      </c>
      <c r="N11" s="51">
        <v>18345</v>
      </c>
      <c r="O11" s="51"/>
      <c r="P11" s="51"/>
      <c r="Q11" s="51">
        <f t="shared" si="0"/>
        <v>63643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63643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30</v>
      </c>
      <c r="G12" s="58"/>
      <c r="H12" s="58"/>
      <c r="I12" s="58"/>
      <c r="J12" s="59"/>
      <c r="K12" s="60"/>
      <c r="L12" s="61"/>
      <c r="M12" s="61"/>
      <c r="N12" s="61">
        <v>18345</v>
      </c>
      <c r="O12" s="61"/>
      <c r="P12" s="61"/>
      <c r="Q12" s="61">
        <f t="shared" si="0"/>
        <v>18345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18345</v>
      </c>
      <c r="AE12" s="63"/>
      <c r="AF12" s="64"/>
    </row>
    <row r="13" spans="1:32">
      <c r="B13" s="23">
        <v>5</v>
      </c>
      <c r="C13" s="47"/>
      <c r="D13" s="55"/>
      <c r="E13" s="56">
        <v>2</v>
      </c>
      <c r="F13" s="57" t="s">
        <v>28</v>
      </c>
      <c r="G13" s="58"/>
      <c r="H13" s="58"/>
      <c r="I13" s="58">
        <v>16870</v>
      </c>
      <c r="J13" s="59"/>
      <c r="K13" s="60"/>
      <c r="L13" s="61">
        <v>33448</v>
      </c>
      <c r="M13" s="61"/>
      <c r="N13" s="61"/>
      <c r="O13" s="61"/>
      <c r="P13" s="61"/>
      <c r="Q13" s="61">
        <f t="shared" si="0"/>
        <v>33448</v>
      </c>
      <c r="R13" s="60"/>
      <c r="S13" s="61"/>
      <c r="T13" s="61"/>
      <c r="U13" s="61"/>
      <c r="V13" s="61"/>
      <c r="W13" s="61"/>
      <c r="X13" s="61"/>
      <c r="Y13" s="61"/>
      <c r="Z13" s="61"/>
      <c r="AA13" s="61"/>
      <c r="AB13" s="61">
        <f t="shared" si="1"/>
        <v>0</v>
      </c>
      <c r="AC13" s="60"/>
      <c r="AD13" s="62">
        <f t="shared" si="2"/>
        <v>33448</v>
      </c>
      <c r="AE13" s="63"/>
      <c r="AF13" s="64"/>
    </row>
    <row r="14" spans="1:32" ht="22.5">
      <c r="B14" s="23">
        <v>6</v>
      </c>
      <c r="C14" s="47"/>
      <c r="D14" s="55"/>
      <c r="E14" s="56">
        <v>3</v>
      </c>
      <c r="F14" s="57" t="s">
        <v>100</v>
      </c>
      <c r="G14" s="58"/>
      <c r="H14" s="58"/>
      <c r="I14" s="58">
        <v>11195</v>
      </c>
      <c r="J14" s="59"/>
      <c r="K14" s="60"/>
      <c r="L14" s="61"/>
      <c r="M14" s="61">
        <v>11850</v>
      </c>
      <c r="N14" s="61"/>
      <c r="O14" s="61"/>
      <c r="P14" s="61"/>
      <c r="Q14" s="61">
        <f t="shared" si="0"/>
        <v>11850</v>
      </c>
      <c r="R14" s="60"/>
      <c r="S14" s="61"/>
      <c r="T14" s="61"/>
      <c r="U14" s="61"/>
      <c r="V14" s="61"/>
      <c r="W14" s="61"/>
      <c r="X14" s="61"/>
      <c r="Y14" s="61"/>
      <c r="Z14" s="61"/>
      <c r="AA14" s="61"/>
      <c r="AB14" s="61">
        <f t="shared" si="1"/>
        <v>0</v>
      </c>
      <c r="AC14" s="60"/>
      <c r="AD14" s="62">
        <f t="shared" si="2"/>
        <v>11850</v>
      </c>
      <c r="AE14" s="63"/>
      <c r="AF14" s="64"/>
    </row>
    <row r="15" spans="1:32">
      <c r="B15" s="23">
        <v>7</v>
      </c>
      <c r="C15" s="33">
        <v>2</v>
      </c>
      <c r="D15" s="115" t="s">
        <v>101</v>
      </c>
      <c r="E15" s="115"/>
      <c r="F15" s="115"/>
      <c r="G15" s="34">
        <v>206756</v>
      </c>
      <c r="H15" s="34">
        <v>201479</v>
      </c>
      <c r="I15" s="34">
        <v>233353</v>
      </c>
      <c r="J15" s="35">
        <v>248066</v>
      </c>
      <c r="K15" s="27"/>
      <c r="L15" s="36">
        <v>113000</v>
      </c>
      <c r="M15" s="36">
        <v>39550</v>
      </c>
      <c r="N15" s="36">
        <v>56682</v>
      </c>
      <c r="O15" s="36"/>
      <c r="P15" s="36"/>
      <c r="Q15" s="36">
        <f t="shared" si="0"/>
        <v>209232</v>
      </c>
      <c r="R15" s="27"/>
      <c r="S15" s="36"/>
      <c r="T15" s="36"/>
      <c r="U15" s="36"/>
      <c r="V15" s="36"/>
      <c r="W15" s="36"/>
      <c r="X15" s="36"/>
      <c r="Y15" s="36"/>
      <c r="Z15" s="36"/>
      <c r="AA15" s="36"/>
      <c r="AB15" s="36">
        <f t="shared" si="1"/>
        <v>0</v>
      </c>
      <c r="AC15" s="29"/>
      <c r="AD15" s="37">
        <f t="shared" si="2"/>
        <v>209232</v>
      </c>
      <c r="AE15" s="38">
        <v>209800</v>
      </c>
      <c r="AF15" s="39">
        <v>210400</v>
      </c>
    </row>
    <row r="16" spans="1:32">
      <c r="B16" s="23">
        <v>8</v>
      </c>
      <c r="C16" s="47"/>
      <c r="D16" s="48" t="s">
        <v>92</v>
      </c>
      <c r="E16" s="114" t="s">
        <v>93</v>
      </c>
      <c r="F16" s="114"/>
      <c r="G16" s="49"/>
      <c r="H16" s="49"/>
      <c r="I16" s="49">
        <v>233353</v>
      </c>
      <c r="J16" s="50"/>
      <c r="K16" s="27"/>
      <c r="L16" s="51">
        <v>113000</v>
      </c>
      <c r="M16" s="51">
        <v>39550</v>
      </c>
      <c r="N16" s="51">
        <v>56682</v>
      </c>
      <c r="O16" s="51"/>
      <c r="P16" s="51"/>
      <c r="Q16" s="51">
        <f t="shared" si="0"/>
        <v>209232</v>
      </c>
      <c r="R16" s="27"/>
      <c r="S16" s="51"/>
      <c r="T16" s="51"/>
      <c r="U16" s="51"/>
      <c r="V16" s="51"/>
      <c r="W16" s="51"/>
      <c r="X16" s="51"/>
      <c r="Y16" s="51"/>
      <c r="Z16" s="51"/>
      <c r="AA16" s="51"/>
      <c r="AB16" s="51">
        <f t="shared" si="1"/>
        <v>0</v>
      </c>
      <c r="AC16" s="27"/>
      <c r="AD16" s="52">
        <f t="shared" si="2"/>
        <v>209232</v>
      </c>
      <c r="AE16" s="53"/>
      <c r="AF16" s="54"/>
    </row>
    <row r="17" spans="2:32">
      <c r="B17" s="23">
        <v>9</v>
      </c>
      <c r="C17" s="47"/>
      <c r="D17" s="55"/>
      <c r="E17" s="56">
        <v>1</v>
      </c>
      <c r="F17" s="57" t="s">
        <v>30</v>
      </c>
      <c r="G17" s="58"/>
      <c r="H17" s="58"/>
      <c r="I17" s="58">
        <v>78922</v>
      </c>
      <c r="J17" s="59"/>
      <c r="K17" s="60"/>
      <c r="L17" s="61"/>
      <c r="M17" s="61"/>
      <c r="N17" s="61">
        <v>56682</v>
      </c>
      <c r="O17" s="61"/>
      <c r="P17" s="61"/>
      <c r="Q17" s="61">
        <f t="shared" si="0"/>
        <v>56682</v>
      </c>
      <c r="R17" s="60"/>
      <c r="S17" s="61"/>
      <c r="T17" s="61"/>
      <c r="U17" s="61"/>
      <c r="V17" s="61"/>
      <c r="W17" s="61"/>
      <c r="X17" s="61"/>
      <c r="Y17" s="61"/>
      <c r="Z17" s="61"/>
      <c r="AA17" s="61"/>
      <c r="AB17" s="61">
        <f t="shared" si="1"/>
        <v>0</v>
      </c>
      <c r="AC17" s="60"/>
      <c r="AD17" s="62">
        <f t="shared" si="2"/>
        <v>56682</v>
      </c>
      <c r="AE17" s="63"/>
      <c r="AF17" s="64"/>
    </row>
    <row r="18" spans="2:32">
      <c r="B18" s="23">
        <v>10</v>
      </c>
      <c r="C18" s="47"/>
      <c r="D18" s="55"/>
      <c r="E18" s="56">
        <v>2</v>
      </c>
      <c r="F18" s="57" t="s">
        <v>102</v>
      </c>
      <c r="G18" s="58"/>
      <c r="H18" s="58"/>
      <c r="I18" s="58"/>
      <c r="J18" s="59"/>
      <c r="K18" s="60"/>
      <c r="L18" s="61"/>
      <c r="M18" s="61"/>
      <c r="N18" s="61"/>
      <c r="O18" s="61"/>
      <c r="P18" s="61"/>
      <c r="Q18" s="61">
        <f t="shared" si="0"/>
        <v>0</v>
      </c>
      <c r="R18" s="60"/>
      <c r="S18" s="61"/>
      <c r="T18" s="61"/>
      <c r="U18" s="61"/>
      <c r="V18" s="61"/>
      <c r="W18" s="61"/>
      <c r="X18" s="61"/>
      <c r="Y18" s="61"/>
      <c r="Z18" s="61"/>
      <c r="AA18" s="61"/>
      <c r="AB18" s="61">
        <f t="shared" si="1"/>
        <v>0</v>
      </c>
      <c r="AC18" s="60"/>
      <c r="AD18" s="62">
        <f t="shared" si="2"/>
        <v>0</v>
      </c>
      <c r="AE18" s="63"/>
      <c r="AF18" s="64"/>
    </row>
    <row r="19" spans="2:32">
      <c r="B19" s="23">
        <v>11</v>
      </c>
      <c r="C19" s="47"/>
      <c r="D19" s="55"/>
      <c r="E19" s="56">
        <v>3</v>
      </c>
      <c r="F19" s="57" t="s">
        <v>28</v>
      </c>
      <c r="G19" s="58"/>
      <c r="H19" s="58"/>
      <c r="I19" s="58">
        <v>118381</v>
      </c>
      <c r="J19" s="59"/>
      <c r="K19" s="60"/>
      <c r="L19" s="61">
        <v>113000</v>
      </c>
      <c r="M19" s="61"/>
      <c r="N19" s="61"/>
      <c r="O19" s="61"/>
      <c r="P19" s="61"/>
      <c r="Q19" s="61">
        <f t="shared" si="0"/>
        <v>113000</v>
      </c>
      <c r="R19" s="60"/>
      <c r="S19" s="61"/>
      <c r="T19" s="61"/>
      <c r="U19" s="61"/>
      <c r="V19" s="61"/>
      <c r="W19" s="61"/>
      <c r="X19" s="61"/>
      <c r="Y19" s="61"/>
      <c r="Z19" s="61"/>
      <c r="AA19" s="61"/>
      <c r="AB19" s="61">
        <f t="shared" si="1"/>
        <v>0</v>
      </c>
      <c r="AC19" s="60"/>
      <c r="AD19" s="62">
        <f t="shared" si="2"/>
        <v>113000</v>
      </c>
      <c r="AE19" s="63"/>
      <c r="AF19" s="64"/>
    </row>
    <row r="20" spans="2:32" ht="22.5">
      <c r="B20" s="23">
        <v>12</v>
      </c>
      <c r="C20" s="47"/>
      <c r="D20" s="55"/>
      <c r="E20" s="56">
        <v>4</v>
      </c>
      <c r="F20" s="57" t="s">
        <v>100</v>
      </c>
      <c r="G20" s="58"/>
      <c r="H20" s="58"/>
      <c r="I20" s="58">
        <v>36050</v>
      </c>
      <c r="J20" s="59"/>
      <c r="K20" s="60"/>
      <c r="L20" s="61"/>
      <c r="M20" s="61">
        <v>39550</v>
      </c>
      <c r="N20" s="61"/>
      <c r="O20" s="61"/>
      <c r="P20" s="61"/>
      <c r="Q20" s="61">
        <f t="shared" si="0"/>
        <v>39550</v>
      </c>
      <c r="R20" s="60"/>
      <c r="S20" s="61"/>
      <c r="T20" s="61"/>
      <c r="U20" s="61"/>
      <c r="V20" s="61"/>
      <c r="W20" s="61"/>
      <c r="X20" s="61"/>
      <c r="Y20" s="61"/>
      <c r="Z20" s="61"/>
      <c r="AA20" s="61"/>
      <c r="AB20" s="61">
        <f t="shared" si="1"/>
        <v>0</v>
      </c>
      <c r="AC20" s="60"/>
      <c r="AD20" s="62">
        <f t="shared" si="2"/>
        <v>39550</v>
      </c>
      <c r="AE20" s="63"/>
      <c r="AF20" s="64"/>
    </row>
    <row r="21" spans="2:32">
      <c r="B21" s="23">
        <v>13</v>
      </c>
      <c r="C21" s="47"/>
      <c r="D21" s="55"/>
      <c r="E21" s="56">
        <v>5</v>
      </c>
      <c r="F21" s="57" t="s">
        <v>31</v>
      </c>
      <c r="G21" s="58"/>
      <c r="H21" s="58"/>
      <c r="I21" s="58"/>
      <c r="J21" s="59"/>
      <c r="K21" s="60"/>
      <c r="L21" s="61"/>
      <c r="M21" s="61"/>
      <c r="N21" s="61"/>
      <c r="O21" s="61"/>
      <c r="P21" s="61"/>
      <c r="Q21" s="61">
        <f t="shared" si="0"/>
        <v>0</v>
      </c>
      <c r="R21" s="60"/>
      <c r="S21" s="61"/>
      <c r="T21" s="61"/>
      <c r="U21" s="61"/>
      <c r="V21" s="61"/>
      <c r="W21" s="61"/>
      <c r="X21" s="61"/>
      <c r="Y21" s="61"/>
      <c r="Z21" s="61"/>
      <c r="AA21" s="61"/>
      <c r="AB21" s="61">
        <f t="shared" si="1"/>
        <v>0</v>
      </c>
      <c r="AC21" s="60"/>
      <c r="AD21" s="62">
        <f t="shared" si="2"/>
        <v>0</v>
      </c>
      <c r="AE21" s="63"/>
      <c r="AF21" s="64"/>
    </row>
    <row r="22" spans="2:32">
      <c r="B22" s="23">
        <v>14</v>
      </c>
      <c r="C22" s="33">
        <v>3</v>
      </c>
      <c r="D22" s="115" t="s">
        <v>103</v>
      </c>
      <c r="E22" s="115"/>
      <c r="F22" s="115"/>
      <c r="G22" s="34"/>
      <c r="H22" s="34">
        <v>16486</v>
      </c>
      <c r="I22" s="34">
        <v>19810</v>
      </c>
      <c r="J22" s="35">
        <v>18347</v>
      </c>
      <c r="K22" s="27"/>
      <c r="L22" s="36">
        <v>8000</v>
      </c>
      <c r="M22" s="36">
        <v>2020</v>
      </c>
      <c r="N22" s="36">
        <v>1500</v>
      </c>
      <c r="O22" s="36"/>
      <c r="P22" s="36"/>
      <c r="Q22" s="36">
        <f t="shared" si="0"/>
        <v>11520</v>
      </c>
      <c r="R22" s="27"/>
      <c r="S22" s="36"/>
      <c r="T22" s="36"/>
      <c r="U22" s="36"/>
      <c r="V22" s="36"/>
      <c r="W22" s="36"/>
      <c r="X22" s="36"/>
      <c r="Y22" s="36"/>
      <c r="Z22" s="36"/>
      <c r="AA22" s="36"/>
      <c r="AB22" s="36">
        <f t="shared" si="1"/>
        <v>0</v>
      </c>
      <c r="AC22" s="29"/>
      <c r="AD22" s="37">
        <f t="shared" si="2"/>
        <v>11520</v>
      </c>
      <c r="AE22" s="38">
        <v>11620</v>
      </c>
      <c r="AF22" s="39">
        <v>11620</v>
      </c>
    </row>
    <row r="23" spans="2:32">
      <c r="B23" s="23">
        <v>15</v>
      </c>
      <c r="C23" s="47"/>
      <c r="D23" s="48" t="s">
        <v>104</v>
      </c>
      <c r="E23" s="114" t="s">
        <v>105</v>
      </c>
      <c r="F23" s="114"/>
      <c r="G23" s="49"/>
      <c r="H23" s="49"/>
      <c r="I23" s="49">
        <v>19810</v>
      </c>
      <c r="J23" s="50"/>
      <c r="K23" s="27"/>
      <c r="L23" s="51">
        <v>8000</v>
      </c>
      <c r="M23" s="51">
        <v>2020</v>
      </c>
      <c r="N23" s="51">
        <v>1500</v>
      </c>
      <c r="O23" s="51"/>
      <c r="P23" s="51"/>
      <c r="Q23" s="51">
        <f t="shared" si="0"/>
        <v>11520</v>
      </c>
      <c r="R23" s="27"/>
      <c r="S23" s="51"/>
      <c r="T23" s="51"/>
      <c r="U23" s="51"/>
      <c r="V23" s="51"/>
      <c r="W23" s="51"/>
      <c r="X23" s="51"/>
      <c r="Y23" s="51"/>
      <c r="Z23" s="51"/>
      <c r="AA23" s="51"/>
      <c r="AB23" s="51">
        <f t="shared" si="1"/>
        <v>0</v>
      </c>
      <c r="AC23" s="27"/>
      <c r="AD23" s="52">
        <f t="shared" si="2"/>
        <v>11520</v>
      </c>
      <c r="AE23" s="53"/>
      <c r="AF23" s="54"/>
    </row>
    <row r="24" spans="2:32">
      <c r="B24" s="23">
        <v>16</v>
      </c>
      <c r="C24" s="47"/>
      <c r="D24" s="55"/>
      <c r="E24" s="56">
        <v>1</v>
      </c>
      <c r="F24" s="57" t="s">
        <v>28</v>
      </c>
      <c r="G24" s="58"/>
      <c r="H24" s="58"/>
      <c r="I24" s="58">
        <v>10440</v>
      </c>
      <c r="J24" s="59"/>
      <c r="K24" s="60"/>
      <c r="L24" s="61">
        <v>8000</v>
      </c>
      <c r="M24" s="61"/>
      <c r="N24" s="61"/>
      <c r="O24" s="61"/>
      <c r="P24" s="61"/>
      <c r="Q24" s="61">
        <f t="shared" si="0"/>
        <v>8000</v>
      </c>
      <c r="R24" s="60"/>
      <c r="S24" s="61"/>
      <c r="T24" s="61"/>
      <c r="U24" s="61"/>
      <c r="V24" s="61"/>
      <c r="W24" s="61"/>
      <c r="X24" s="61"/>
      <c r="Y24" s="61"/>
      <c r="Z24" s="61"/>
      <c r="AA24" s="61"/>
      <c r="AB24" s="61">
        <f t="shared" si="1"/>
        <v>0</v>
      </c>
      <c r="AC24" s="60"/>
      <c r="AD24" s="62">
        <f t="shared" si="2"/>
        <v>8000</v>
      </c>
      <c r="AE24" s="63"/>
      <c r="AF24" s="64"/>
    </row>
    <row r="25" spans="2:32" ht="22.5">
      <c r="B25" s="23">
        <v>17</v>
      </c>
      <c r="C25" s="47"/>
      <c r="D25" s="55"/>
      <c r="E25" s="56">
        <v>2</v>
      </c>
      <c r="F25" s="57" t="s">
        <v>100</v>
      </c>
      <c r="G25" s="58"/>
      <c r="H25" s="58"/>
      <c r="I25" s="58">
        <v>3490</v>
      </c>
      <c r="J25" s="59"/>
      <c r="K25" s="60"/>
      <c r="L25" s="61"/>
      <c r="M25" s="61">
        <v>2020</v>
      </c>
      <c r="N25" s="61"/>
      <c r="O25" s="61"/>
      <c r="P25" s="61"/>
      <c r="Q25" s="61">
        <f t="shared" si="0"/>
        <v>2020</v>
      </c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>
        <f t="shared" si="1"/>
        <v>0</v>
      </c>
      <c r="AC25" s="60"/>
      <c r="AD25" s="62">
        <f t="shared" si="2"/>
        <v>2020</v>
      </c>
      <c r="AE25" s="63"/>
      <c r="AF25" s="64"/>
    </row>
    <row r="26" spans="2:32">
      <c r="B26" s="23">
        <v>18</v>
      </c>
      <c r="C26" s="47"/>
      <c r="D26" s="55"/>
      <c r="E26" s="56">
        <v>3</v>
      </c>
      <c r="F26" s="57" t="s">
        <v>30</v>
      </c>
      <c r="G26" s="58"/>
      <c r="H26" s="58"/>
      <c r="I26" s="58">
        <v>5880</v>
      </c>
      <c r="J26" s="59"/>
      <c r="K26" s="60"/>
      <c r="L26" s="61"/>
      <c r="M26" s="61"/>
      <c r="N26" s="61">
        <v>1500</v>
      </c>
      <c r="O26" s="61"/>
      <c r="P26" s="61"/>
      <c r="Q26" s="61">
        <f t="shared" si="0"/>
        <v>1500</v>
      </c>
      <c r="R26" s="60"/>
      <c r="S26" s="61"/>
      <c r="T26" s="61"/>
      <c r="U26" s="61"/>
      <c r="V26" s="61"/>
      <c r="W26" s="61"/>
      <c r="X26" s="61"/>
      <c r="Y26" s="61"/>
      <c r="Z26" s="61"/>
      <c r="AA26" s="61"/>
      <c r="AB26" s="61">
        <f t="shared" si="1"/>
        <v>0</v>
      </c>
      <c r="AC26" s="60"/>
      <c r="AD26" s="62">
        <f t="shared" si="2"/>
        <v>1500</v>
      </c>
      <c r="AE26" s="63"/>
      <c r="AF26" s="64"/>
    </row>
    <row r="27" spans="2:32">
      <c r="B27" s="23">
        <v>19</v>
      </c>
      <c r="C27" s="33">
        <v>4</v>
      </c>
      <c r="D27" s="115" t="s">
        <v>106</v>
      </c>
      <c r="E27" s="115"/>
      <c r="F27" s="115"/>
      <c r="G27" s="34"/>
      <c r="H27" s="34">
        <v>20928</v>
      </c>
      <c r="I27" s="34">
        <v>20930</v>
      </c>
      <c r="J27" s="35">
        <v>12320</v>
      </c>
      <c r="K27" s="27"/>
      <c r="L27" s="36">
        <v>11000</v>
      </c>
      <c r="M27" s="36">
        <v>3850</v>
      </c>
      <c r="N27" s="36">
        <v>4283</v>
      </c>
      <c r="O27" s="36"/>
      <c r="P27" s="36"/>
      <c r="Q27" s="36">
        <f t="shared" si="0"/>
        <v>19133</v>
      </c>
      <c r="R27" s="27"/>
      <c r="S27" s="36"/>
      <c r="T27" s="36"/>
      <c r="U27" s="36"/>
      <c r="V27" s="36"/>
      <c r="W27" s="36"/>
      <c r="X27" s="36"/>
      <c r="Y27" s="36"/>
      <c r="Z27" s="36"/>
      <c r="AA27" s="36"/>
      <c r="AB27" s="36">
        <f t="shared" si="1"/>
        <v>0</v>
      </c>
      <c r="AC27" s="29"/>
      <c r="AD27" s="37">
        <f t="shared" si="2"/>
        <v>19133</v>
      </c>
      <c r="AE27" s="38">
        <v>19133</v>
      </c>
      <c r="AF27" s="39">
        <v>19133</v>
      </c>
    </row>
    <row r="28" spans="2:32">
      <c r="B28" s="23">
        <v>20</v>
      </c>
      <c r="C28" s="47"/>
      <c r="D28" s="48" t="s">
        <v>107</v>
      </c>
      <c r="E28" s="114" t="s">
        <v>108</v>
      </c>
      <c r="F28" s="114"/>
      <c r="G28" s="49"/>
      <c r="H28" s="49"/>
      <c r="I28" s="49">
        <v>20930</v>
      </c>
      <c r="J28" s="50"/>
      <c r="K28" s="27"/>
      <c r="L28" s="51">
        <v>11000</v>
      </c>
      <c r="M28" s="51">
        <v>3850</v>
      </c>
      <c r="N28" s="51">
        <v>4283</v>
      </c>
      <c r="O28" s="51"/>
      <c r="P28" s="51"/>
      <c r="Q28" s="51">
        <f t="shared" si="0"/>
        <v>19133</v>
      </c>
      <c r="R28" s="27"/>
      <c r="S28" s="51"/>
      <c r="T28" s="51"/>
      <c r="U28" s="51"/>
      <c r="V28" s="51"/>
      <c r="W28" s="51"/>
      <c r="X28" s="51"/>
      <c r="Y28" s="51"/>
      <c r="Z28" s="51"/>
      <c r="AA28" s="51"/>
      <c r="AB28" s="51">
        <f t="shared" si="1"/>
        <v>0</v>
      </c>
      <c r="AC28" s="27"/>
      <c r="AD28" s="52">
        <f t="shared" si="2"/>
        <v>19133</v>
      </c>
      <c r="AE28" s="53"/>
      <c r="AF28" s="54"/>
    </row>
    <row r="29" spans="2:32">
      <c r="B29" s="23">
        <v>21</v>
      </c>
      <c r="C29" s="47"/>
      <c r="D29" s="55"/>
      <c r="E29" s="56">
        <v>1</v>
      </c>
      <c r="F29" s="57" t="s">
        <v>28</v>
      </c>
      <c r="G29" s="58"/>
      <c r="H29" s="58"/>
      <c r="I29" s="58">
        <v>12590</v>
      </c>
      <c r="J29" s="59"/>
      <c r="K29" s="60"/>
      <c r="L29" s="61">
        <v>11000</v>
      </c>
      <c r="M29" s="61"/>
      <c r="N29" s="61"/>
      <c r="O29" s="61"/>
      <c r="P29" s="61"/>
      <c r="Q29" s="61">
        <f t="shared" si="0"/>
        <v>11000</v>
      </c>
      <c r="R29" s="60"/>
      <c r="S29" s="61"/>
      <c r="T29" s="61"/>
      <c r="U29" s="61"/>
      <c r="V29" s="61"/>
      <c r="W29" s="61"/>
      <c r="X29" s="61"/>
      <c r="Y29" s="61"/>
      <c r="Z29" s="61"/>
      <c r="AA29" s="61"/>
      <c r="AB29" s="61">
        <f t="shared" si="1"/>
        <v>0</v>
      </c>
      <c r="AC29" s="60"/>
      <c r="AD29" s="62">
        <f t="shared" si="2"/>
        <v>11000</v>
      </c>
      <c r="AE29" s="63"/>
      <c r="AF29" s="64"/>
    </row>
    <row r="30" spans="2:32" ht="22.5">
      <c r="B30" s="23">
        <v>22</v>
      </c>
      <c r="C30" s="47"/>
      <c r="D30" s="55"/>
      <c r="E30" s="56">
        <v>2</v>
      </c>
      <c r="F30" s="57" t="s">
        <v>100</v>
      </c>
      <c r="G30" s="58"/>
      <c r="H30" s="58"/>
      <c r="I30" s="58">
        <v>4730</v>
      </c>
      <c r="J30" s="59"/>
      <c r="K30" s="60"/>
      <c r="L30" s="61"/>
      <c r="M30" s="61">
        <v>3850</v>
      </c>
      <c r="N30" s="61"/>
      <c r="O30" s="61"/>
      <c r="P30" s="61"/>
      <c r="Q30" s="61">
        <f t="shared" si="0"/>
        <v>3850</v>
      </c>
      <c r="R30" s="60"/>
      <c r="S30" s="61"/>
      <c r="T30" s="61"/>
      <c r="U30" s="61"/>
      <c r="V30" s="61"/>
      <c r="W30" s="61"/>
      <c r="X30" s="61"/>
      <c r="Y30" s="61"/>
      <c r="Z30" s="61"/>
      <c r="AA30" s="61"/>
      <c r="AB30" s="61">
        <f t="shared" si="1"/>
        <v>0</v>
      </c>
      <c r="AC30" s="60"/>
      <c r="AD30" s="62">
        <f t="shared" si="2"/>
        <v>3850</v>
      </c>
      <c r="AE30" s="63"/>
      <c r="AF30" s="64"/>
    </row>
    <row r="31" spans="2:32">
      <c r="B31" s="23">
        <v>23</v>
      </c>
      <c r="C31" s="47"/>
      <c r="D31" s="55"/>
      <c r="E31" s="56">
        <v>3</v>
      </c>
      <c r="F31" s="57" t="s">
        <v>30</v>
      </c>
      <c r="G31" s="58"/>
      <c r="H31" s="58"/>
      <c r="I31" s="58">
        <v>3610</v>
      </c>
      <c r="J31" s="59"/>
      <c r="K31" s="60"/>
      <c r="L31" s="61"/>
      <c r="M31" s="61"/>
      <c r="N31" s="61">
        <v>4283</v>
      </c>
      <c r="O31" s="61"/>
      <c r="P31" s="61"/>
      <c r="Q31" s="61">
        <f t="shared" si="0"/>
        <v>4283</v>
      </c>
      <c r="R31" s="60"/>
      <c r="S31" s="61"/>
      <c r="T31" s="61"/>
      <c r="U31" s="61"/>
      <c r="V31" s="61"/>
      <c r="W31" s="61"/>
      <c r="X31" s="61"/>
      <c r="Y31" s="61"/>
      <c r="Z31" s="61"/>
      <c r="AA31" s="61"/>
      <c r="AB31" s="61">
        <f t="shared" si="1"/>
        <v>0</v>
      </c>
      <c r="AC31" s="60"/>
      <c r="AD31" s="62">
        <f t="shared" si="2"/>
        <v>4283</v>
      </c>
      <c r="AE31" s="63"/>
      <c r="AF31" s="64"/>
    </row>
    <row r="32" spans="2:32">
      <c r="B32" s="65"/>
      <c r="C32" s="65"/>
      <c r="D32" s="65"/>
      <c r="E32" s="65"/>
      <c r="F32" s="65"/>
      <c r="G32" s="65"/>
      <c r="H32" s="65"/>
      <c r="I32" s="65"/>
      <c r="J32" s="65"/>
      <c r="K32" s="3"/>
      <c r="L32" s="65"/>
      <c r="M32" s="65"/>
      <c r="N32" s="65"/>
      <c r="O32" s="65"/>
      <c r="P32" s="65"/>
      <c r="Q32" s="65"/>
      <c r="R32" s="3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65"/>
      <c r="AE32" s="65"/>
      <c r="AF32" s="65"/>
    </row>
  </sheetData>
  <mergeCells count="33"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D15:F15"/>
    <mergeCell ref="U7:U8"/>
    <mergeCell ref="V7:V8"/>
    <mergeCell ref="W7:W8"/>
    <mergeCell ref="X7:X8"/>
    <mergeCell ref="N7:N8"/>
    <mergeCell ref="O7:O8"/>
    <mergeCell ref="P7:P8"/>
    <mergeCell ref="Q7:Q8"/>
    <mergeCell ref="S7:S8"/>
    <mergeCell ref="T7:T8"/>
    <mergeCell ref="AA7:AA8"/>
    <mergeCell ref="AB7:AB8"/>
    <mergeCell ref="D9:F9"/>
    <mergeCell ref="D10:F10"/>
    <mergeCell ref="E11:F11"/>
    <mergeCell ref="Y7:Y8"/>
    <mergeCell ref="Z7:Z8"/>
    <mergeCell ref="E16:F16"/>
    <mergeCell ref="D22:F22"/>
    <mergeCell ref="E23:F23"/>
    <mergeCell ref="D27:F27"/>
    <mergeCell ref="E28:F28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85" fitToWidth="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17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5" width="8.7109375" customWidth="1"/>
    <col min="16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109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8</v>
      </c>
      <c r="D9" s="117" t="s">
        <v>110</v>
      </c>
      <c r="E9" s="117"/>
      <c r="F9" s="117"/>
      <c r="G9" s="25">
        <v>8771</v>
      </c>
      <c r="H9" s="25">
        <v>9921</v>
      </c>
      <c r="I9" s="25">
        <v>12495</v>
      </c>
      <c r="J9" s="26">
        <v>11500</v>
      </c>
      <c r="K9" s="27"/>
      <c r="L9" s="28"/>
      <c r="M9" s="28"/>
      <c r="N9" s="28">
        <v>2300</v>
      </c>
      <c r="O9" s="28">
        <v>4000</v>
      </c>
      <c r="P9" s="28"/>
      <c r="Q9" s="28">
        <f t="shared" ref="Q9:Q16" si="0">SUM(L9:P9)</f>
        <v>6300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16" si="1">SUM(S9:AA9)</f>
        <v>0</v>
      </c>
      <c r="AC9" s="29"/>
      <c r="AD9" s="30">
        <f t="shared" ref="AD9:AD16" si="2">Q9+AB9</f>
        <v>6300</v>
      </c>
      <c r="AE9" s="31">
        <v>10810</v>
      </c>
      <c r="AF9" s="32">
        <v>10810</v>
      </c>
    </row>
    <row r="10" spans="1:32">
      <c r="B10" s="23">
        <v>2</v>
      </c>
      <c r="C10" s="33">
        <v>1</v>
      </c>
      <c r="D10" s="115" t="s">
        <v>111</v>
      </c>
      <c r="E10" s="115"/>
      <c r="F10" s="115"/>
      <c r="G10" s="34">
        <v>6695</v>
      </c>
      <c r="H10" s="34">
        <v>7859</v>
      </c>
      <c r="I10" s="34">
        <v>10060</v>
      </c>
      <c r="J10" s="35">
        <v>10043</v>
      </c>
      <c r="K10" s="27"/>
      <c r="L10" s="36"/>
      <c r="M10" s="36"/>
      <c r="N10" s="36">
        <v>900</v>
      </c>
      <c r="O10" s="36">
        <v>4000</v>
      </c>
      <c r="P10" s="36"/>
      <c r="Q10" s="36">
        <f t="shared" si="0"/>
        <v>4900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4900</v>
      </c>
      <c r="AE10" s="38">
        <v>9110</v>
      </c>
      <c r="AF10" s="39">
        <v>9110</v>
      </c>
    </row>
    <row r="11" spans="1:32">
      <c r="B11" s="23">
        <v>3</v>
      </c>
      <c r="C11" s="47"/>
      <c r="D11" s="48" t="s">
        <v>46</v>
      </c>
      <c r="E11" s="114" t="s">
        <v>47</v>
      </c>
      <c r="F11" s="114"/>
      <c r="G11" s="49"/>
      <c r="H11" s="49"/>
      <c r="I11" s="49">
        <v>10060</v>
      </c>
      <c r="J11" s="50"/>
      <c r="K11" s="27"/>
      <c r="L11" s="51"/>
      <c r="M11" s="51"/>
      <c r="N11" s="51">
        <v>900</v>
      </c>
      <c r="O11" s="51">
        <v>4000</v>
      </c>
      <c r="P11" s="51"/>
      <c r="Q11" s="51">
        <f t="shared" si="0"/>
        <v>4900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4900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31</v>
      </c>
      <c r="G12" s="58"/>
      <c r="H12" s="58"/>
      <c r="I12" s="58">
        <v>8000</v>
      </c>
      <c r="J12" s="59"/>
      <c r="K12" s="60"/>
      <c r="L12" s="61"/>
      <c r="M12" s="61"/>
      <c r="N12" s="61"/>
      <c r="O12" s="61">
        <v>4000</v>
      </c>
      <c r="P12" s="61"/>
      <c r="Q12" s="61">
        <f t="shared" si="0"/>
        <v>4000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4000</v>
      </c>
      <c r="AE12" s="63"/>
      <c r="AF12" s="64"/>
    </row>
    <row r="13" spans="1:32">
      <c r="B13" s="23">
        <v>5</v>
      </c>
      <c r="C13" s="47"/>
      <c r="D13" s="55"/>
      <c r="E13" s="56">
        <v>2</v>
      </c>
      <c r="F13" s="57" t="s">
        <v>30</v>
      </c>
      <c r="G13" s="58"/>
      <c r="H13" s="58"/>
      <c r="I13" s="58">
        <v>2060</v>
      </c>
      <c r="J13" s="59"/>
      <c r="K13" s="60"/>
      <c r="L13" s="61"/>
      <c r="M13" s="61"/>
      <c r="N13" s="61">
        <v>900</v>
      </c>
      <c r="O13" s="61"/>
      <c r="P13" s="61"/>
      <c r="Q13" s="61">
        <f t="shared" si="0"/>
        <v>900</v>
      </c>
      <c r="R13" s="60"/>
      <c r="S13" s="61"/>
      <c r="T13" s="61"/>
      <c r="U13" s="61"/>
      <c r="V13" s="61"/>
      <c r="W13" s="61"/>
      <c r="X13" s="61"/>
      <c r="Y13" s="61"/>
      <c r="Z13" s="61"/>
      <c r="AA13" s="61"/>
      <c r="AB13" s="61">
        <f t="shared" si="1"/>
        <v>0</v>
      </c>
      <c r="AC13" s="60"/>
      <c r="AD13" s="62">
        <f t="shared" si="2"/>
        <v>900</v>
      </c>
      <c r="AE13" s="63"/>
      <c r="AF13" s="64"/>
    </row>
    <row r="14" spans="1:32">
      <c r="B14" s="23">
        <v>6</v>
      </c>
      <c r="C14" s="33">
        <v>2</v>
      </c>
      <c r="D14" s="115" t="s">
        <v>112</v>
      </c>
      <c r="E14" s="115"/>
      <c r="F14" s="115"/>
      <c r="G14" s="34">
        <v>2076</v>
      </c>
      <c r="H14" s="34">
        <v>2062</v>
      </c>
      <c r="I14" s="34">
        <v>2435</v>
      </c>
      <c r="J14" s="35">
        <v>1457</v>
      </c>
      <c r="K14" s="27"/>
      <c r="L14" s="36"/>
      <c r="M14" s="36"/>
      <c r="N14" s="36">
        <v>1400</v>
      </c>
      <c r="O14" s="36"/>
      <c r="P14" s="36"/>
      <c r="Q14" s="36">
        <f t="shared" si="0"/>
        <v>1400</v>
      </c>
      <c r="R14" s="27"/>
      <c r="S14" s="36"/>
      <c r="T14" s="36"/>
      <c r="U14" s="36"/>
      <c r="V14" s="36"/>
      <c r="W14" s="36"/>
      <c r="X14" s="36"/>
      <c r="Y14" s="36"/>
      <c r="Z14" s="36"/>
      <c r="AA14" s="36"/>
      <c r="AB14" s="36">
        <f t="shared" si="1"/>
        <v>0</v>
      </c>
      <c r="AC14" s="29"/>
      <c r="AD14" s="37">
        <f t="shared" si="2"/>
        <v>1400</v>
      </c>
      <c r="AE14" s="38">
        <v>1700</v>
      </c>
      <c r="AF14" s="39">
        <v>1700</v>
      </c>
    </row>
    <row r="15" spans="1:32">
      <c r="B15" s="23">
        <v>7</v>
      </c>
      <c r="C15" s="47"/>
      <c r="D15" s="48" t="s">
        <v>46</v>
      </c>
      <c r="E15" s="114" t="s">
        <v>47</v>
      </c>
      <c r="F15" s="114"/>
      <c r="G15" s="49"/>
      <c r="H15" s="49"/>
      <c r="I15" s="49">
        <v>2435</v>
      </c>
      <c r="J15" s="50"/>
      <c r="K15" s="27"/>
      <c r="L15" s="51"/>
      <c r="M15" s="51"/>
      <c r="N15" s="51">
        <v>1400</v>
      </c>
      <c r="O15" s="51"/>
      <c r="P15" s="51"/>
      <c r="Q15" s="51">
        <f t="shared" si="0"/>
        <v>1400</v>
      </c>
      <c r="R15" s="27"/>
      <c r="S15" s="51"/>
      <c r="T15" s="51"/>
      <c r="U15" s="51"/>
      <c r="V15" s="51"/>
      <c r="W15" s="51"/>
      <c r="X15" s="51"/>
      <c r="Y15" s="51"/>
      <c r="Z15" s="51"/>
      <c r="AA15" s="51"/>
      <c r="AB15" s="51">
        <f t="shared" si="1"/>
        <v>0</v>
      </c>
      <c r="AC15" s="27"/>
      <c r="AD15" s="52">
        <f t="shared" si="2"/>
        <v>1400</v>
      </c>
      <c r="AE15" s="53"/>
      <c r="AF15" s="54"/>
    </row>
    <row r="16" spans="1:32">
      <c r="B16" s="23">
        <v>8</v>
      </c>
      <c r="C16" s="47"/>
      <c r="D16" s="55"/>
      <c r="E16" s="56">
        <v>1</v>
      </c>
      <c r="F16" s="57" t="s">
        <v>30</v>
      </c>
      <c r="G16" s="58"/>
      <c r="H16" s="58"/>
      <c r="I16" s="58">
        <v>2435</v>
      </c>
      <c r="J16" s="59"/>
      <c r="K16" s="60"/>
      <c r="L16" s="61"/>
      <c r="M16" s="61"/>
      <c r="N16" s="61">
        <v>1400</v>
      </c>
      <c r="O16" s="61"/>
      <c r="P16" s="61"/>
      <c r="Q16" s="61">
        <f t="shared" si="0"/>
        <v>1400</v>
      </c>
      <c r="R16" s="60"/>
      <c r="S16" s="61"/>
      <c r="T16" s="61"/>
      <c r="U16" s="61"/>
      <c r="V16" s="61"/>
      <c r="W16" s="61"/>
      <c r="X16" s="61"/>
      <c r="Y16" s="61"/>
      <c r="Z16" s="61"/>
      <c r="AA16" s="61"/>
      <c r="AB16" s="61">
        <f t="shared" si="1"/>
        <v>0</v>
      </c>
      <c r="AC16" s="60"/>
      <c r="AD16" s="62">
        <f t="shared" si="2"/>
        <v>1400</v>
      </c>
      <c r="AE16" s="63"/>
      <c r="AF16" s="64"/>
    </row>
    <row r="17" spans="2:32">
      <c r="B17" s="65"/>
      <c r="C17" s="65"/>
      <c r="D17" s="65"/>
      <c r="E17" s="65"/>
      <c r="F17" s="65"/>
      <c r="G17" s="65"/>
      <c r="H17" s="65"/>
      <c r="I17" s="65"/>
      <c r="J17" s="65"/>
      <c r="K17" s="3"/>
      <c r="L17" s="65"/>
      <c r="M17" s="65"/>
      <c r="N17" s="65"/>
      <c r="O17" s="65"/>
      <c r="P17" s="65"/>
      <c r="Q17" s="65"/>
      <c r="R17" s="3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2"/>
      <c r="AD17" s="65"/>
      <c r="AE17" s="65"/>
      <c r="AF17" s="65"/>
    </row>
  </sheetData>
  <mergeCells count="29">
    <mergeCell ref="Q7:Q8"/>
    <mergeCell ref="S7:S8"/>
    <mergeCell ref="T7:T8"/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E15:F15"/>
    <mergeCell ref="AA7:AA8"/>
    <mergeCell ref="AB7:AB8"/>
    <mergeCell ref="D9:F9"/>
    <mergeCell ref="D10:F10"/>
    <mergeCell ref="E11:F11"/>
    <mergeCell ref="D14:F14"/>
    <mergeCell ref="U7:U8"/>
    <mergeCell ref="V7:V8"/>
    <mergeCell ref="W7:W8"/>
    <mergeCell ref="X7:X8"/>
    <mergeCell ref="Y7:Y8"/>
    <mergeCell ref="Z7:Z8"/>
    <mergeCell ref="N7:N8"/>
    <mergeCell ref="O7:O8"/>
    <mergeCell ref="P7:P8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90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28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5" width="8.7109375" customWidth="1"/>
    <col min="16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113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9</v>
      </c>
      <c r="D9" s="117" t="s">
        <v>114</v>
      </c>
      <c r="E9" s="117"/>
      <c r="F9" s="117"/>
      <c r="G9" s="25">
        <v>34063</v>
      </c>
      <c r="H9" s="25">
        <v>26802</v>
      </c>
      <c r="I9" s="25">
        <v>20177</v>
      </c>
      <c r="J9" s="26">
        <v>20939</v>
      </c>
      <c r="K9" s="27"/>
      <c r="L9" s="28"/>
      <c r="M9" s="28"/>
      <c r="N9" s="28">
        <v>4710</v>
      </c>
      <c r="O9" s="28">
        <v>1400</v>
      </c>
      <c r="P9" s="28"/>
      <c r="Q9" s="28">
        <f t="shared" ref="Q9:Q27" si="0">SUM(L9:P9)</f>
        <v>6110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27" si="1">SUM(S9:AA9)</f>
        <v>0</v>
      </c>
      <c r="AC9" s="29"/>
      <c r="AD9" s="30">
        <f t="shared" ref="AD9:AD27" si="2">Q9+AB9</f>
        <v>6110</v>
      </c>
      <c r="AE9" s="31">
        <v>20240</v>
      </c>
      <c r="AF9" s="32">
        <v>20387</v>
      </c>
    </row>
    <row r="10" spans="1:32">
      <c r="B10" s="23">
        <v>2</v>
      </c>
      <c r="C10" s="33">
        <v>1</v>
      </c>
      <c r="D10" s="115" t="s">
        <v>115</v>
      </c>
      <c r="E10" s="115"/>
      <c r="F10" s="115"/>
      <c r="G10" s="34">
        <v>3641</v>
      </c>
      <c r="H10" s="34">
        <v>3035</v>
      </c>
      <c r="I10" s="34">
        <v>3300</v>
      </c>
      <c r="J10" s="35">
        <v>3339</v>
      </c>
      <c r="K10" s="27"/>
      <c r="L10" s="36"/>
      <c r="M10" s="36"/>
      <c r="N10" s="36">
        <v>3010</v>
      </c>
      <c r="O10" s="36"/>
      <c r="P10" s="36"/>
      <c r="Q10" s="36">
        <f t="shared" si="0"/>
        <v>3010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3010</v>
      </c>
      <c r="AE10" s="38">
        <v>3550</v>
      </c>
      <c r="AF10" s="39">
        <v>3550</v>
      </c>
    </row>
    <row r="11" spans="1:32">
      <c r="B11" s="23">
        <v>3</v>
      </c>
      <c r="C11" s="47"/>
      <c r="D11" s="48" t="s">
        <v>52</v>
      </c>
      <c r="E11" s="114" t="s">
        <v>53</v>
      </c>
      <c r="F11" s="114"/>
      <c r="G11" s="49"/>
      <c r="H11" s="49"/>
      <c r="I11" s="49">
        <v>3300</v>
      </c>
      <c r="J11" s="50"/>
      <c r="K11" s="27"/>
      <c r="L11" s="51"/>
      <c r="M11" s="51"/>
      <c r="N11" s="51">
        <v>3010</v>
      </c>
      <c r="O11" s="51"/>
      <c r="P11" s="51"/>
      <c r="Q11" s="51">
        <f t="shared" si="0"/>
        <v>3010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3010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30</v>
      </c>
      <c r="G12" s="58"/>
      <c r="H12" s="58"/>
      <c r="I12" s="58">
        <v>3300</v>
      </c>
      <c r="J12" s="59"/>
      <c r="K12" s="60"/>
      <c r="L12" s="61"/>
      <c r="M12" s="61"/>
      <c r="N12" s="61">
        <v>3010</v>
      </c>
      <c r="O12" s="61"/>
      <c r="P12" s="61"/>
      <c r="Q12" s="61">
        <f t="shared" si="0"/>
        <v>3010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3010</v>
      </c>
      <c r="AE12" s="63"/>
      <c r="AF12" s="64"/>
    </row>
    <row r="13" spans="1:32">
      <c r="B13" s="23">
        <v>5</v>
      </c>
      <c r="C13" s="33">
        <v>2</v>
      </c>
      <c r="D13" s="115" t="s">
        <v>116</v>
      </c>
      <c r="E13" s="115"/>
      <c r="F13" s="115"/>
      <c r="G13" s="34">
        <v>16899</v>
      </c>
      <c r="H13" s="34">
        <v>15336</v>
      </c>
      <c r="I13" s="34">
        <v>7312</v>
      </c>
      <c r="J13" s="35">
        <v>10321</v>
      </c>
      <c r="K13" s="27"/>
      <c r="L13" s="36"/>
      <c r="M13" s="36"/>
      <c r="N13" s="36"/>
      <c r="O13" s="36"/>
      <c r="P13" s="36"/>
      <c r="Q13" s="36">
        <f t="shared" si="0"/>
        <v>0</v>
      </c>
      <c r="R13" s="27"/>
      <c r="S13" s="36"/>
      <c r="T13" s="36"/>
      <c r="U13" s="36"/>
      <c r="V13" s="36"/>
      <c r="W13" s="36"/>
      <c r="X13" s="36"/>
      <c r="Y13" s="36"/>
      <c r="Z13" s="36"/>
      <c r="AA13" s="36"/>
      <c r="AB13" s="36">
        <f t="shared" si="1"/>
        <v>0</v>
      </c>
      <c r="AC13" s="29"/>
      <c r="AD13" s="37">
        <f t="shared" si="2"/>
        <v>0</v>
      </c>
      <c r="AE13" s="38">
        <v>7860</v>
      </c>
      <c r="AF13" s="39">
        <v>8007</v>
      </c>
    </row>
    <row r="14" spans="1:32">
      <c r="B14" s="23">
        <v>6</v>
      </c>
      <c r="C14" s="47"/>
      <c r="D14" s="48" t="s">
        <v>50</v>
      </c>
      <c r="E14" s="114" t="s">
        <v>51</v>
      </c>
      <c r="F14" s="114"/>
      <c r="G14" s="49"/>
      <c r="H14" s="49"/>
      <c r="I14" s="49">
        <v>7312</v>
      </c>
      <c r="J14" s="50"/>
      <c r="K14" s="27"/>
      <c r="L14" s="51"/>
      <c r="M14" s="51"/>
      <c r="N14" s="51"/>
      <c r="O14" s="51"/>
      <c r="P14" s="51"/>
      <c r="Q14" s="51">
        <f t="shared" si="0"/>
        <v>0</v>
      </c>
      <c r="R14" s="27"/>
      <c r="S14" s="51"/>
      <c r="T14" s="51"/>
      <c r="U14" s="51"/>
      <c r="V14" s="51"/>
      <c r="W14" s="51"/>
      <c r="X14" s="51"/>
      <c r="Y14" s="51"/>
      <c r="Z14" s="51"/>
      <c r="AA14" s="51"/>
      <c r="AB14" s="51">
        <f t="shared" si="1"/>
        <v>0</v>
      </c>
      <c r="AC14" s="27"/>
      <c r="AD14" s="52">
        <f t="shared" si="2"/>
        <v>0</v>
      </c>
      <c r="AE14" s="53"/>
      <c r="AF14" s="54"/>
    </row>
    <row r="15" spans="1:32">
      <c r="B15" s="23">
        <v>7</v>
      </c>
      <c r="C15" s="47"/>
      <c r="D15" s="55"/>
      <c r="E15" s="56">
        <v>1</v>
      </c>
      <c r="F15" s="57" t="s">
        <v>28</v>
      </c>
      <c r="G15" s="58"/>
      <c r="H15" s="58"/>
      <c r="I15" s="58">
        <v>2943</v>
      </c>
      <c r="J15" s="59"/>
      <c r="K15" s="60"/>
      <c r="L15" s="61"/>
      <c r="M15" s="61"/>
      <c r="N15" s="61"/>
      <c r="O15" s="61"/>
      <c r="P15" s="61"/>
      <c r="Q15" s="61">
        <f t="shared" si="0"/>
        <v>0</v>
      </c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>
        <f t="shared" si="1"/>
        <v>0</v>
      </c>
      <c r="AC15" s="60"/>
      <c r="AD15" s="62">
        <f t="shared" si="2"/>
        <v>0</v>
      </c>
      <c r="AE15" s="63"/>
      <c r="AF15" s="64"/>
    </row>
    <row r="16" spans="1:32">
      <c r="B16" s="23">
        <v>8</v>
      </c>
      <c r="C16" s="47"/>
      <c r="D16" s="55"/>
      <c r="E16" s="56">
        <v>2</v>
      </c>
      <c r="F16" s="57" t="s">
        <v>117</v>
      </c>
      <c r="G16" s="58"/>
      <c r="H16" s="58"/>
      <c r="I16" s="58">
        <v>1034</v>
      </c>
      <c r="J16" s="59"/>
      <c r="K16" s="60"/>
      <c r="L16" s="61"/>
      <c r="M16" s="61"/>
      <c r="N16" s="61"/>
      <c r="O16" s="61"/>
      <c r="P16" s="61"/>
      <c r="Q16" s="61">
        <f t="shared" si="0"/>
        <v>0</v>
      </c>
      <c r="R16" s="60"/>
      <c r="S16" s="61"/>
      <c r="T16" s="61"/>
      <c r="U16" s="61"/>
      <c r="V16" s="61"/>
      <c r="W16" s="61"/>
      <c r="X16" s="61"/>
      <c r="Y16" s="61"/>
      <c r="Z16" s="61"/>
      <c r="AA16" s="61"/>
      <c r="AB16" s="61">
        <f t="shared" si="1"/>
        <v>0</v>
      </c>
      <c r="AC16" s="60"/>
      <c r="AD16" s="62">
        <f t="shared" si="2"/>
        <v>0</v>
      </c>
      <c r="AE16" s="63"/>
      <c r="AF16" s="64"/>
    </row>
    <row r="17" spans="2:32">
      <c r="B17" s="23">
        <v>9</v>
      </c>
      <c r="C17" s="47"/>
      <c r="D17" s="55"/>
      <c r="E17" s="56">
        <v>3</v>
      </c>
      <c r="F17" s="57" t="s">
        <v>30</v>
      </c>
      <c r="G17" s="58"/>
      <c r="H17" s="58"/>
      <c r="I17" s="58">
        <v>3335</v>
      </c>
      <c r="J17" s="59"/>
      <c r="K17" s="60"/>
      <c r="L17" s="61"/>
      <c r="M17" s="61"/>
      <c r="N17" s="61"/>
      <c r="O17" s="61"/>
      <c r="P17" s="61"/>
      <c r="Q17" s="61">
        <f t="shared" si="0"/>
        <v>0</v>
      </c>
      <c r="R17" s="60"/>
      <c r="S17" s="61"/>
      <c r="T17" s="61"/>
      <c r="U17" s="61"/>
      <c r="V17" s="61"/>
      <c r="W17" s="61"/>
      <c r="X17" s="61"/>
      <c r="Y17" s="61"/>
      <c r="Z17" s="61"/>
      <c r="AA17" s="61"/>
      <c r="AB17" s="61">
        <f t="shared" si="1"/>
        <v>0</v>
      </c>
      <c r="AC17" s="60"/>
      <c r="AD17" s="62">
        <f t="shared" si="2"/>
        <v>0</v>
      </c>
      <c r="AE17" s="63"/>
      <c r="AF17" s="64"/>
    </row>
    <row r="18" spans="2:32">
      <c r="B18" s="23">
        <v>10</v>
      </c>
      <c r="C18" s="33">
        <v>3</v>
      </c>
      <c r="D18" s="115" t="s">
        <v>118</v>
      </c>
      <c r="E18" s="115"/>
      <c r="F18" s="115"/>
      <c r="G18" s="34">
        <v>6193</v>
      </c>
      <c r="H18" s="34">
        <v>101</v>
      </c>
      <c r="I18" s="34">
        <v>200</v>
      </c>
      <c r="J18" s="35">
        <v>614</v>
      </c>
      <c r="K18" s="27"/>
      <c r="L18" s="36"/>
      <c r="M18" s="36"/>
      <c r="N18" s="36">
        <v>1700</v>
      </c>
      <c r="O18" s="36"/>
      <c r="P18" s="36"/>
      <c r="Q18" s="36">
        <f t="shared" si="0"/>
        <v>1700</v>
      </c>
      <c r="R18" s="27"/>
      <c r="S18" s="36"/>
      <c r="T18" s="36"/>
      <c r="U18" s="36"/>
      <c r="V18" s="36"/>
      <c r="W18" s="36"/>
      <c r="X18" s="36"/>
      <c r="Y18" s="36"/>
      <c r="Z18" s="36"/>
      <c r="AA18" s="36"/>
      <c r="AB18" s="36">
        <f t="shared" si="1"/>
        <v>0</v>
      </c>
      <c r="AC18" s="29"/>
      <c r="AD18" s="37">
        <f t="shared" si="2"/>
        <v>1700</v>
      </c>
      <c r="AE18" s="38">
        <v>1000</v>
      </c>
      <c r="AF18" s="39">
        <v>1000</v>
      </c>
    </row>
    <row r="19" spans="2:32">
      <c r="B19" s="23">
        <v>11</v>
      </c>
      <c r="C19" s="47"/>
      <c r="D19" s="48" t="s">
        <v>92</v>
      </c>
      <c r="E19" s="114" t="s">
        <v>93</v>
      </c>
      <c r="F19" s="114"/>
      <c r="G19" s="49"/>
      <c r="H19" s="49"/>
      <c r="I19" s="49">
        <v>200</v>
      </c>
      <c r="J19" s="50"/>
      <c r="K19" s="27"/>
      <c r="L19" s="51"/>
      <c r="M19" s="51"/>
      <c r="N19" s="51">
        <v>1700</v>
      </c>
      <c r="O19" s="51"/>
      <c r="P19" s="51"/>
      <c r="Q19" s="51">
        <f t="shared" si="0"/>
        <v>1700</v>
      </c>
      <c r="R19" s="27"/>
      <c r="S19" s="51"/>
      <c r="T19" s="51"/>
      <c r="U19" s="51"/>
      <c r="V19" s="51"/>
      <c r="W19" s="51"/>
      <c r="X19" s="51"/>
      <c r="Y19" s="51"/>
      <c r="Z19" s="51"/>
      <c r="AA19" s="51"/>
      <c r="AB19" s="51">
        <f t="shared" si="1"/>
        <v>0</v>
      </c>
      <c r="AC19" s="27"/>
      <c r="AD19" s="52">
        <f t="shared" si="2"/>
        <v>1700</v>
      </c>
      <c r="AE19" s="53"/>
      <c r="AF19" s="54"/>
    </row>
    <row r="20" spans="2:32">
      <c r="B20" s="23">
        <v>12</v>
      </c>
      <c r="C20" s="47"/>
      <c r="D20" s="55"/>
      <c r="E20" s="56">
        <v>1</v>
      </c>
      <c r="F20" s="57" t="s">
        <v>30</v>
      </c>
      <c r="G20" s="58"/>
      <c r="H20" s="58"/>
      <c r="I20" s="58">
        <v>200</v>
      </c>
      <c r="J20" s="59"/>
      <c r="K20" s="60"/>
      <c r="L20" s="61"/>
      <c r="M20" s="61"/>
      <c r="N20" s="61">
        <v>200</v>
      </c>
      <c r="O20" s="61"/>
      <c r="P20" s="61"/>
      <c r="Q20" s="61">
        <f t="shared" si="0"/>
        <v>200</v>
      </c>
      <c r="R20" s="60"/>
      <c r="S20" s="61"/>
      <c r="T20" s="61"/>
      <c r="U20" s="61"/>
      <c r="V20" s="61"/>
      <c r="W20" s="61"/>
      <c r="X20" s="61"/>
      <c r="Y20" s="61"/>
      <c r="Z20" s="61"/>
      <c r="AA20" s="61"/>
      <c r="AB20" s="61">
        <f t="shared" si="1"/>
        <v>0</v>
      </c>
      <c r="AC20" s="60"/>
      <c r="AD20" s="62">
        <f t="shared" si="2"/>
        <v>200</v>
      </c>
      <c r="AE20" s="63"/>
      <c r="AF20" s="64"/>
    </row>
    <row r="21" spans="2:32">
      <c r="B21" s="23">
        <v>13</v>
      </c>
      <c r="C21" s="47"/>
      <c r="D21" s="55"/>
      <c r="E21" s="56">
        <v>2</v>
      </c>
      <c r="F21" s="57" t="s">
        <v>119</v>
      </c>
      <c r="G21" s="58"/>
      <c r="H21" s="58"/>
      <c r="I21" s="58"/>
      <c r="J21" s="59"/>
      <c r="K21" s="60"/>
      <c r="L21" s="61"/>
      <c r="M21" s="61"/>
      <c r="N21" s="61">
        <v>1500</v>
      </c>
      <c r="O21" s="61"/>
      <c r="P21" s="61"/>
      <c r="Q21" s="61">
        <f t="shared" si="0"/>
        <v>1500</v>
      </c>
      <c r="R21" s="60"/>
      <c r="S21" s="61"/>
      <c r="T21" s="61"/>
      <c r="U21" s="61"/>
      <c r="V21" s="61"/>
      <c r="W21" s="61"/>
      <c r="X21" s="61"/>
      <c r="Y21" s="61"/>
      <c r="Z21" s="61"/>
      <c r="AA21" s="61"/>
      <c r="AB21" s="61">
        <f t="shared" si="1"/>
        <v>0</v>
      </c>
      <c r="AC21" s="60"/>
      <c r="AD21" s="62">
        <f t="shared" si="2"/>
        <v>1500</v>
      </c>
      <c r="AE21" s="63"/>
      <c r="AF21" s="64"/>
    </row>
    <row r="22" spans="2:32">
      <c r="B22" s="23">
        <v>14</v>
      </c>
      <c r="C22" s="33">
        <v>4</v>
      </c>
      <c r="D22" s="115" t="s">
        <v>120</v>
      </c>
      <c r="E22" s="115"/>
      <c r="F22" s="115"/>
      <c r="G22" s="34">
        <v>2330</v>
      </c>
      <c r="H22" s="34">
        <v>2830</v>
      </c>
      <c r="I22" s="34">
        <v>1965</v>
      </c>
      <c r="J22" s="35">
        <v>1965</v>
      </c>
      <c r="K22" s="27"/>
      <c r="L22" s="36"/>
      <c r="M22" s="36"/>
      <c r="N22" s="36"/>
      <c r="O22" s="36">
        <v>1400</v>
      </c>
      <c r="P22" s="36"/>
      <c r="Q22" s="36">
        <f t="shared" si="0"/>
        <v>1400</v>
      </c>
      <c r="R22" s="27"/>
      <c r="S22" s="36"/>
      <c r="T22" s="36"/>
      <c r="U22" s="36"/>
      <c r="V22" s="36"/>
      <c r="W22" s="36"/>
      <c r="X22" s="36"/>
      <c r="Y22" s="36"/>
      <c r="Z22" s="36"/>
      <c r="AA22" s="36"/>
      <c r="AB22" s="36">
        <f t="shared" si="1"/>
        <v>0</v>
      </c>
      <c r="AC22" s="29"/>
      <c r="AD22" s="37">
        <f t="shared" si="2"/>
        <v>1400</v>
      </c>
      <c r="AE22" s="38">
        <v>2830</v>
      </c>
      <c r="AF22" s="39">
        <v>2830</v>
      </c>
    </row>
    <row r="23" spans="2:32">
      <c r="B23" s="23">
        <v>15</v>
      </c>
      <c r="C23" s="47"/>
      <c r="D23" s="48" t="s">
        <v>121</v>
      </c>
      <c r="E23" s="114" t="s">
        <v>122</v>
      </c>
      <c r="F23" s="114"/>
      <c r="G23" s="49"/>
      <c r="H23" s="49"/>
      <c r="I23" s="49">
        <v>1965</v>
      </c>
      <c r="J23" s="50"/>
      <c r="K23" s="27"/>
      <c r="L23" s="51"/>
      <c r="M23" s="51"/>
      <c r="N23" s="51"/>
      <c r="O23" s="51">
        <v>1400</v>
      </c>
      <c r="P23" s="51"/>
      <c r="Q23" s="51">
        <f t="shared" si="0"/>
        <v>1400</v>
      </c>
      <c r="R23" s="27"/>
      <c r="S23" s="51"/>
      <c r="T23" s="51"/>
      <c r="U23" s="51"/>
      <c r="V23" s="51"/>
      <c r="W23" s="51"/>
      <c r="X23" s="51"/>
      <c r="Y23" s="51"/>
      <c r="Z23" s="51"/>
      <c r="AA23" s="51"/>
      <c r="AB23" s="51">
        <f t="shared" si="1"/>
        <v>0</v>
      </c>
      <c r="AC23" s="27"/>
      <c r="AD23" s="52">
        <f t="shared" si="2"/>
        <v>1400</v>
      </c>
      <c r="AE23" s="53"/>
      <c r="AF23" s="54"/>
    </row>
    <row r="24" spans="2:32">
      <c r="B24" s="23">
        <v>16</v>
      </c>
      <c r="C24" s="47"/>
      <c r="D24" s="55"/>
      <c r="E24" s="56">
        <v>1</v>
      </c>
      <c r="F24" s="57" t="s">
        <v>31</v>
      </c>
      <c r="G24" s="58"/>
      <c r="H24" s="58"/>
      <c r="I24" s="58">
        <v>1965</v>
      </c>
      <c r="J24" s="59"/>
      <c r="K24" s="60"/>
      <c r="L24" s="61"/>
      <c r="M24" s="61"/>
      <c r="N24" s="61"/>
      <c r="O24" s="61">
        <v>1400</v>
      </c>
      <c r="P24" s="61"/>
      <c r="Q24" s="61">
        <f t="shared" si="0"/>
        <v>1400</v>
      </c>
      <c r="R24" s="60"/>
      <c r="S24" s="61"/>
      <c r="T24" s="61"/>
      <c r="U24" s="61"/>
      <c r="V24" s="61"/>
      <c r="W24" s="61"/>
      <c r="X24" s="61"/>
      <c r="Y24" s="61"/>
      <c r="Z24" s="61"/>
      <c r="AA24" s="61"/>
      <c r="AB24" s="61">
        <f t="shared" si="1"/>
        <v>0</v>
      </c>
      <c r="AC24" s="60"/>
      <c r="AD24" s="62">
        <f t="shared" si="2"/>
        <v>1400</v>
      </c>
      <c r="AE24" s="63"/>
      <c r="AF24" s="64"/>
    </row>
    <row r="25" spans="2:32">
      <c r="B25" s="23">
        <v>17</v>
      </c>
      <c r="C25" s="33">
        <v>5</v>
      </c>
      <c r="D25" s="115" t="s">
        <v>123</v>
      </c>
      <c r="E25" s="115"/>
      <c r="F25" s="115"/>
      <c r="G25" s="34">
        <v>5000</v>
      </c>
      <c r="H25" s="34">
        <v>5500</v>
      </c>
      <c r="I25" s="34">
        <v>7400</v>
      </c>
      <c r="J25" s="35">
        <v>4700</v>
      </c>
      <c r="K25" s="27"/>
      <c r="L25" s="36"/>
      <c r="M25" s="36"/>
      <c r="N25" s="36"/>
      <c r="O25" s="36"/>
      <c r="P25" s="36"/>
      <c r="Q25" s="36">
        <f t="shared" si="0"/>
        <v>0</v>
      </c>
      <c r="R25" s="27"/>
      <c r="S25" s="36"/>
      <c r="T25" s="36"/>
      <c r="U25" s="36"/>
      <c r="V25" s="36"/>
      <c r="W25" s="36"/>
      <c r="X25" s="36"/>
      <c r="Y25" s="36"/>
      <c r="Z25" s="36"/>
      <c r="AA25" s="36"/>
      <c r="AB25" s="36">
        <f t="shared" si="1"/>
        <v>0</v>
      </c>
      <c r="AC25" s="29"/>
      <c r="AD25" s="37">
        <f t="shared" si="2"/>
        <v>0</v>
      </c>
      <c r="AE25" s="38">
        <v>5000</v>
      </c>
      <c r="AF25" s="39">
        <v>5000</v>
      </c>
    </row>
    <row r="26" spans="2:32">
      <c r="B26" s="23">
        <v>18</v>
      </c>
      <c r="C26" s="47"/>
      <c r="D26" s="48" t="s">
        <v>56</v>
      </c>
      <c r="E26" s="114" t="s">
        <v>57</v>
      </c>
      <c r="F26" s="114"/>
      <c r="G26" s="49"/>
      <c r="H26" s="49"/>
      <c r="I26" s="49">
        <v>7400</v>
      </c>
      <c r="J26" s="50"/>
      <c r="K26" s="27"/>
      <c r="L26" s="51"/>
      <c r="M26" s="51"/>
      <c r="N26" s="51"/>
      <c r="O26" s="51"/>
      <c r="P26" s="51"/>
      <c r="Q26" s="51">
        <f t="shared" si="0"/>
        <v>0</v>
      </c>
      <c r="R26" s="27"/>
      <c r="S26" s="51"/>
      <c r="T26" s="51"/>
      <c r="U26" s="51"/>
      <c r="V26" s="51"/>
      <c r="W26" s="51"/>
      <c r="X26" s="51"/>
      <c r="Y26" s="51"/>
      <c r="Z26" s="51"/>
      <c r="AA26" s="51"/>
      <c r="AB26" s="51">
        <f t="shared" si="1"/>
        <v>0</v>
      </c>
      <c r="AC26" s="27"/>
      <c r="AD26" s="52">
        <f t="shared" si="2"/>
        <v>0</v>
      </c>
      <c r="AE26" s="53"/>
      <c r="AF26" s="54"/>
    </row>
    <row r="27" spans="2:32">
      <c r="B27" s="23">
        <v>19</v>
      </c>
      <c r="C27" s="47"/>
      <c r="D27" s="55"/>
      <c r="E27" s="56">
        <v>1</v>
      </c>
      <c r="F27" s="57" t="s">
        <v>31</v>
      </c>
      <c r="G27" s="58"/>
      <c r="H27" s="58"/>
      <c r="I27" s="58">
        <v>7400</v>
      </c>
      <c r="J27" s="59"/>
      <c r="K27" s="60"/>
      <c r="L27" s="61"/>
      <c r="M27" s="61"/>
      <c r="N27" s="61"/>
      <c r="O27" s="61"/>
      <c r="P27" s="61"/>
      <c r="Q27" s="61">
        <f t="shared" si="0"/>
        <v>0</v>
      </c>
      <c r="R27" s="60"/>
      <c r="S27" s="61"/>
      <c r="T27" s="61"/>
      <c r="U27" s="61"/>
      <c r="V27" s="61"/>
      <c r="W27" s="61"/>
      <c r="X27" s="61"/>
      <c r="Y27" s="61"/>
      <c r="Z27" s="61"/>
      <c r="AA27" s="61"/>
      <c r="AB27" s="61">
        <f t="shared" si="1"/>
        <v>0</v>
      </c>
      <c r="AC27" s="60"/>
      <c r="AD27" s="62">
        <f t="shared" si="2"/>
        <v>0</v>
      </c>
      <c r="AE27" s="63"/>
      <c r="AF27" s="64"/>
    </row>
    <row r="28" spans="2:32">
      <c r="B28" s="65"/>
      <c r="C28" s="65"/>
      <c r="D28" s="65"/>
      <c r="E28" s="65"/>
      <c r="F28" s="65"/>
      <c r="G28" s="65"/>
      <c r="H28" s="65"/>
      <c r="I28" s="65"/>
      <c r="J28" s="65"/>
      <c r="K28" s="3"/>
      <c r="L28" s="65"/>
      <c r="M28" s="65"/>
      <c r="N28" s="65"/>
      <c r="O28" s="65"/>
      <c r="P28" s="65"/>
      <c r="Q28" s="65"/>
      <c r="R28" s="3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2"/>
      <c r="AD28" s="65"/>
      <c r="AE28" s="65"/>
      <c r="AF28" s="65"/>
    </row>
  </sheetData>
  <mergeCells count="35"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D13:F13"/>
    <mergeCell ref="U7:U8"/>
    <mergeCell ref="V7:V8"/>
    <mergeCell ref="W7:W8"/>
    <mergeCell ref="X7:X8"/>
    <mergeCell ref="N7:N8"/>
    <mergeCell ref="O7:O8"/>
    <mergeCell ref="P7:P8"/>
    <mergeCell ref="Q7:Q8"/>
    <mergeCell ref="S7:S8"/>
    <mergeCell ref="T7:T8"/>
    <mergeCell ref="AA7:AA8"/>
    <mergeCell ref="AB7:AB8"/>
    <mergeCell ref="D9:F9"/>
    <mergeCell ref="D10:F10"/>
    <mergeCell ref="E11:F11"/>
    <mergeCell ref="Y7:Y8"/>
    <mergeCell ref="Z7:Z8"/>
    <mergeCell ref="E26:F26"/>
    <mergeCell ref="E14:F14"/>
    <mergeCell ref="D18:F18"/>
    <mergeCell ref="E19:F19"/>
    <mergeCell ref="D22:F22"/>
    <mergeCell ref="E23:F23"/>
    <mergeCell ref="D25:F25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90" fitToWidth="0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20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3" width="0" hidden="1" customWidth="1"/>
    <col min="14" max="14" width="8.7109375" customWidth="1"/>
    <col min="15" max="15" width="0" hidden="1" customWidth="1"/>
    <col min="16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124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10</v>
      </c>
      <c r="D9" s="117" t="s">
        <v>125</v>
      </c>
      <c r="E9" s="117"/>
      <c r="F9" s="117"/>
      <c r="G9" s="25">
        <v>20544</v>
      </c>
      <c r="H9" s="25">
        <v>37060</v>
      </c>
      <c r="I9" s="25">
        <v>469810</v>
      </c>
      <c r="J9" s="26">
        <v>175881</v>
      </c>
      <c r="K9" s="27"/>
      <c r="L9" s="28"/>
      <c r="M9" s="28"/>
      <c r="N9" s="28">
        <v>1290</v>
      </c>
      <c r="O9" s="28"/>
      <c r="P9" s="28">
        <v>4770</v>
      </c>
      <c r="Q9" s="28">
        <f t="shared" ref="Q9:Q19" si="0">SUM(L9:P9)</f>
        <v>6060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19" si="1">SUM(S9:AA9)</f>
        <v>0</v>
      </c>
      <c r="AC9" s="29"/>
      <c r="AD9" s="30">
        <f t="shared" ref="AD9:AD19" si="2">Q9+AB9</f>
        <v>6060</v>
      </c>
      <c r="AE9" s="31">
        <v>99395</v>
      </c>
      <c r="AF9" s="32">
        <v>100070</v>
      </c>
    </row>
    <row r="10" spans="1:32">
      <c r="B10" s="23">
        <v>2</v>
      </c>
      <c r="C10" s="33">
        <v>1</v>
      </c>
      <c r="D10" s="115" t="s">
        <v>126</v>
      </c>
      <c r="E10" s="115"/>
      <c r="F10" s="115"/>
      <c r="G10" s="34">
        <v>4770</v>
      </c>
      <c r="H10" s="34">
        <v>7067</v>
      </c>
      <c r="I10" s="34">
        <v>6060</v>
      </c>
      <c r="J10" s="35">
        <v>5836</v>
      </c>
      <c r="K10" s="27"/>
      <c r="L10" s="36"/>
      <c r="M10" s="36"/>
      <c r="N10" s="36">
        <v>1290</v>
      </c>
      <c r="O10" s="36"/>
      <c r="P10" s="36">
        <v>4770</v>
      </c>
      <c r="Q10" s="36">
        <f t="shared" si="0"/>
        <v>6060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6060</v>
      </c>
      <c r="AE10" s="38">
        <v>6070</v>
      </c>
      <c r="AF10" s="39">
        <v>6070</v>
      </c>
    </row>
    <row r="11" spans="1:32">
      <c r="B11" s="23">
        <v>3</v>
      </c>
      <c r="C11" s="47"/>
      <c r="D11" s="48" t="s">
        <v>26</v>
      </c>
      <c r="E11" s="114" t="s">
        <v>27</v>
      </c>
      <c r="F11" s="114"/>
      <c r="G11" s="49"/>
      <c r="H11" s="49"/>
      <c r="I11" s="49">
        <v>1290</v>
      </c>
      <c r="J11" s="50"/>
      <c r="K11" s="27"/>
      <c r="L11" s="51"/>
      <c r="M11" s="51"/>
      <c r="N11" s="51">
        <v>1290</v>
      </c>
      <c r="O11" s="51"/>
      <c r="P11" s="51"/>
      <c r="Q11" s="51">
        <f t="shared" si="0"/>
        <v>1290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1290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127</v>
      </c>
      <c r="G12" s="58"/>
      <c r="H12" s="58"/>
      <c r="I12" s="58">
        <v>1290</v>
      </c>
      <c r="J12" s="59"/>
      <c r="K12" s="60"/>
      <c r="L12" s="61"/>
      <c r="M12" s="61"/>
      <c r="N12" s="61">
        <v>1290</v>
      </c>
      <c r="O12" s="61"/>
      <c r="P12" s="61"/>
      <c r="Q12" s="61">
        <f t="shared" si="0"/>
        <v>1290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1290</v>
      </c>
      <c r="AE12" s="63"/>
      <c r="AF12" s="64"/>
    </row>
    <row r="13" spans="1:32">
      <c r="B13" s="23">
        <v>5</v>
      </c>
      <c r="C13" s="47"/>
      <c r="D13" s="48" t="s">
        <v>128</v>
      </c>
      <c r="E13" s="114" t="s">
        <v>129</v>
      </c>
      <c r="F13" s="114"/>
      <c r="G13" s="49"/>
      <c r="H13" s="49"/>
      <c r="I13" s="49">
        <v>4770</v>
      </c>
      <c r="J13" s="50"/>
      <c r="K13" s="27"/>
      <c r="L13" s="51"/>
      <c r="M13" s="51"/>
      <c r="N13" s="51"/>
      <c r="O13" s="51"/>
      <c r="P13" s="51">
        <v>4770</v>
      </c>
      <c r="Q13" s="51">
        <f t="shared" si="0"/>
        <v>4770</v>
      </c>
      <c r="R13" s="27"/>
      <c r="S13" s="51"/>
      <c r="T13" s="51"/>
      <c r="U13" s="51"/>
      <c r="V13" s="51"/>
      <c r="W13" s="51"/>
      <c r="X13" s="51"/>
      <c r="Y13" s="51"/>
      <c r="Z13" s="51"/>
      <c r="AA13" s="51"/>
      <c r="AB13" s="51">
        <f t="shared" si="1"/>
        <v>0</v>
      </c>
      <c r="AC13" s="27"/>
      <c r="AD13" s="52">
        <f t="shared" si="2"/>
        <v>4770</v>
      </c>
      <c r="AE13" s="53"/>
      <c r="AF13" s="54"/>
    </row>
    <row r="14" spans="1:32">
      <c r="B14" s="23">
        <v>6</v>
      </c>
      <c r="C14" s="47"/>
      <c r="D14" s="55"/>
      <c r="E14" s="56">
        <v>1</v>
      </c>
      <c r="F14" s="57" t="s">
        <v>130</v>
      </c>
      <c r="G14" s="58"/>
      <c r="H14" s="58"/>
      <c r="I14" s="58">
        <v>4770</v>
      </c>
      <c r="J14" s="59"/>
      <c r="K14" s="60"/>
      <c r="L14" s="61"/>
      <c r="M14" s="61"/>
      <c r="N14" s="61"/>
      <c r="O14" s="61"/>
      <c r="P14" s="61">
        <v>4770</v>
      </c>
      <c r="Q14" s="61">
        <f t="shared" si="0"/>
        <v>4770</v>
      </c>
      <c r="R14" s="60"/>
      <c r="S14" s="61"/>
      <c r="T14" s="61"/>
      <c r="U14" s="61"/>
      <c r="V14" s="61"/>
      <c r="W14" s="61"/>
      <c r="X14" s="61"/>
      <c r="Y14" s="61"/>
      <c r="Z14" s="61"/>
      <c r="AA14" s="61"/>
      <c r="AB14" s="61">
        <f t="shared" si="1"/>
        <v>0</v>
      </c>
      <c r="AC14" s="60"/>
      <c r="AD14" s="62">
        <f t="shared" si="2"/>
        <v>4770</v>
      </c>
      <c r="AE14" s="63"/>
      <c r="AF14" s="64"/>
    </row>
    <row r="15" spans="1:32">
      <c r="B15" s="23">
        <v>7</v>
      </c>
      <c r="C15" s="33">
        <v>2</v>
      </c>
      <c r="D15" s="115" t="s">
        <v>87</v>
      </c>
      <c r="E15" s="115"/>
      <c r="F15" s="115"/>
      <c r="G15" s="34">
        <v>15774</v>
      </c>
      <c r="H15" s="34">
        <v>29993</v>
      </c>
      <c r="I15" s="34">
        <v>463750</v>
      </c>
      <c r="J15" s="35">
        <v>170045</v>
      </c>
      <c r="K15" s="27"/>
      <c r="L15" s="36"/>
      <c r="M15" s="36"/>
      <c r="N15" s="36"/>
      <c r="O15" s="36"/>
      <c r="P15" s="36"/>
      <c r="Q15" s="36">
        <f t="shared" si="0"/>
        <v>0</v>
      </c>
      <c r="R15" s="27"/>
      <c r="S15" s="36"/>
      <c r="T15" s="36"/>
      <c r="U15" s="36"/>
      <c r="V15" s="36"/>
      <c r="W15" s="36"/>
      <c r="X15" s="36"/>
      <c r="Y15" s="36"/>
      <c r="Z15" s="36"/>
      <c r="AA15" s="36"/>
      <c r="AB15" s="36">
        <f t="shared" si="1"/>
        <v>0</v>
      </c>
      <c r="AC15" s="29"/>
      <c r="AD15" s="37">
        <f t="shared" si="2"/>
        <v>0</v>
      </c>
      <c r="AE15" s="38">
        <v>93325</v>
      </c>
      <c r="AF15" s="39">
        <v>94000</v>
      </c>
    </row>
    <row r="16" spans="1:32">
      <c r="B16" s="23">
        <v>8</v>
      </c>
      <c r="C16" s="47"/>
      <c r="D16" s="48" t="s">
        <v>26</v>
      </c>
      <c r="E16" s="114" t="s">
        <v>27</v>
      </c>
      <c r="F16" s="114"/>
      <c r="G16" s="49"/>
      <c r="H16" s="49"/>
      <c r="I16" s="49">
        <v>463750</v>
      </c>
      <c r="J16" s="50"/>
      <c r="K16" s="27"/>
      <c r="L16" s="51"/>
      <c r="M16" s="51"/>
      <c r="N16" s="51"/>
      <c r="O16" s="51"/>
      <c r="P16" s="51"/>
      <c r="Q16" s="51">
        <f t="shared" si="0"/>
        <v>0</v>
      </c>
      <c r="R16" s="27"/>
      <c r="S16" s="51"/>
      <c r="T16" s="51"/>
      <c r="U16" s="51"/>
      <c r="V16" s="51"/>
      <c r="W16" s="51"/>
      <c r="X16" s="51"/>
      <c r="Y16" s="51"/>
      <c r="Z16" s="51"/>
      <c r="AA16" s="51"/>
      <c r="AB16" s="51">
        <f t="shared" si="1"/>
        <v>0</v>
      </c>
      <c r="AC16" s="27"/>
      <c r="AD16" s="52">
        <f t="shared" si="2"/>
        <v>0</v>
      </c>
      <c r="AE16" s="53"/>
      <c r="AF16" s="54"/>
    </row>
    <row r="17" spans="2:32">
      <c r="B17" s="23">
        <v>9</v>
      </c>
      <c r="C17" s="47"/>
      <c r="D17" s="55"/>
      <c r="E17" s="56">
        <v>1</v>
      </c>
      <c r="F17" s="57" t="s">
        <v>131</v>
      </c>
      <c r="G17" s="58"/>
      <c r="H17" s="58"/>
      <c r="I17" s="58">
        <v>1800</v>
      </c>
      <c r="J17" s="59"/>
      <c r="K17" s="60"/>
      <c r="L17" s="61"/>
      <c r="M17" s="61"/>
      <c r="N17" s="61"/>
      <c r="O17" s="61"/>
      <c r="P17" s="61"/>
      <c r="Q17" s="61">
        <f t="shared" si="0"/>
        <v>0</v>
      </c>
      <c r="R17" s="60"/>
      <c r="S17" s="61"/>
      <c r="T17" s="61"/>
      <c r="U17" s="61"/>
      <c r="V17" s="61"/>
      <c r="W17" s="61"/>
      <c r="X17" s="61"/>
      <c r="Y17" s="61"/>
      <c r="Z17" s="61"/>
      <c r="AA17" s="61"/>
      <c r="AB17" s="61">
        <f t="shared" si="1"/>
        <v>0</v>
      </c>
      <c r="AC17" s="60"/>
      <c r="AD17" s="62">
        <f t="shared" si="2"/>
        <v>0</v>
      </c>
      <c r="AE17" s="63"/>
      <c r="AF17" s="64"/>
    </row>
    <row r="18" spans="2:32">
      <c r="B18" s="23">
        <v>10</v>
      </c>
      <c r="C18" s="47"/>
      <c r="D18" s="55"/>
      <c r="E18" s="56">
        <v>2</v>
      </c>
      <c r="F18" s="57" t="s">
        <v>88</v>
      </c>
      <c r="G18" s="58"/>
      <c r="H18" s="58"/>
      <c r="I18" s="58">
        <v>34450</v>
      </c>
      <c r="J18" s="59"/>
      <c r="K18" s="60"/>
      <c r="L18" s="61"/>
      <c r="M18" s="61"/>
      <c r="N18" s="61"/>
      <c r="O18" s="61"/>
      <c r="P18" s="61"/>
      <c r="Q18" s="61">
        <f t="shared" si="0"/>
        <v>0</v>
      </c>
      <c r="R18" s="60"/>
      <c r="S18" s="61"/>
      <c r="T18" s="61"/>
      <c r="U18" s="61"/>
      <c r="V18" s="61"/>
      <c r="W18" s="61"/>
      <c r="X18" s="61"/>
      <c r="Y18" s="61"/>
      <c r="Z18" s="61"/>
      <c r="AA18" s="61"/>
      <c r="AB18" s="61">
        <f t="shared" si="1"/>
        <v>0</v>
      </c>
      <c r="AC18" s="60"/>
      <c r="AD18" s="62">
        <f t="shared" si="2"/>
        <v>0</v>
      </c>
      <c r="AE18" s="63"/>
      <c r="AF18" s="64"/>
    </row>
    <row r="19" spans="2:32">
      <c r="B19" s="23">
        <v>11</v>
      </c>
      <c r="C19" s="47"/>
      <c r="D19" s="55"/>
      <c r="E19" s="56">
        <v>3</v>
      </c>
      <c r="F19" s="57" t="s">
        <v>132</v>
      </c>
      <c r="G19" s="58"/>
      <c r="H19" s="58"/>
      <c r="I19" s="58">
        <v>427500</v>
      </c>
      <c r="J19" s="59"/>
      <c r="K19" s="60"/>
      <c r="L19" s="61"/>
      <c r="M19" s="61"/>
      <c r="N19" s="61"/>
      <c r="O19" s="61"/>
      <c r="P19" s="61"/>
      <c r="Q19" s="61">
        <f t="shared" si="0"/>
        <v>0</v>
      </c>
      <c r="R19" s="60"/>
      <c r="S19" s="61"/>
      <c r="T19" s="61"/>
      <c r="U19" s="61"/>
      <c r="V19" s="61"/>
      <c r="W19" s="61"/>
      <c r="X19" s="61"/>
      <c r="Y19" s="61"/>
      <c r="Z19" s="61"/>
      <c r="AA19" s="61"/>
      <c r="AB19" s="61">
        <f t="shared" si="1"/>
        <v>0</v>
      </c>
      <c r="AC19" s="60"/>
      <c r="AD19" s="62">
        <f t="shared" si="2"/>
        <v>0</v>
      </c>
      <c r="AE19" s="63"/>
      <c r="AF19" s="64"/>
    </row>
    <row r="20" spans="2:32">
      <c r="B20" s="65"/>
      <c r="C20" s="65"/>
      <c r="D20" s="65"/>
      <c r="E20" s="65"/>
      <c r="F20" s="65"/>
      <c r="G20" s="65"/>
      <c r="H20" s="65"/>
      <c r="I20" s="65"/>
      <c r="J20" s="65"/>
      <c r="K20" s="3"/>
      <c r="L20" s="65"/>
      <c r="M20" s="65"/>
      <c r="N20" s="65"/>
      <c r="O20" s="65"/>
      <c r="P20" s="65"/>
      <c r="Q20" s="65"/>
      <c r="R20" s="3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2"/>
      <c r="AD20" s="65"/>
      <c r="AE20" s="65"/>
      <c r="AF20" s="65"/>
    </row>
  </sheetData>
  <mergeCells count="30">
    <mergeCell ref="P7:P8"/>
    <mergeCell ref="Q7:Q8"/>
    <mergeCell ref="S7:S8"/>
    <mergeCell ref="T7:T8"/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D15:F15"/>
    <mergeCell ref="E16:F16"/>
    <mergeCell ref="AA7:AA8"/>
    <mergeCell ref="AB7:AB8"/>
    <mergeCell ref="D9:F9"/>
    <mergeCell ref="D10:F10"/>
    <mergeCell ref="E11:F11"/>
    <mergeCell ref="E13:F13"/>
    <mergeCell ref="U7:U8"/>
    <mergeCell ref="V7:V8"/>
    <mergeCell ref="W7:W8"/>
    <mergeCell ref="X7:X8"/>
    <mergeCell ref="Y7:Y8"/>
    <mergeCell ref="Z7:Z8"/>
    <mergeCell ref="N7:N8"/>
    <mergeCell ref="O7:O8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90" fitToWidth="0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F35"/>
  <sheetViews>
    <sheetView zoomScale="88" zoomScaleNormal="88" workbookViewId="0"/>
  </sheetViews>
  <sheetFormatPr defaultRowHeight="12.75"/>
  <cols>
    <col min="2" max="3" width="3.140625" customWidth="1"/>
    <col min="4" max="4" width="8.7109375" customWidth="1"/>
    <col min="5" max="5" width="3.140625" customWidth="1"/>
    <col min="6" max="6" width="27.140625" customWidth="1"/>
    <col min="7" max="10" width="8.7109375" customWidth="1"/>
    <col min="11" max="11" width="0.85546875" customWidth="1"/>
    <col min="12" max="15" width="8.7109375" customWidth="1"/>
    <col min="16" max="16" width="0" hidden="1" customWidth="1"/>
    <col min="17" max="17" width="8.7109375" customWidth="1"/>
    <col min="18" max="18" width="0.85546875" customWidth="1"/>
    <col min="19" max="27" width="0" hidden="1" customWidth="1"/>
    <col min="28" max="28" width="7.7109375" customWidth="1"/>
    <col min="29" max="29" width="0.7109375" customWidth="1"/>
    <col min="30" max="30" width="10.140625" customWidth="1"/>
    <col min="31" max="32" width="9.28515625" customWidth="1"/>
  </cols>
  <sheetData>
    <row r="1" spans="1:32" collapsed="1">
      <c r="A1" t="s">
        <v>190</v>
      </c>
    </row>
    <row r="2" spans="1:32" ht="15.75">
      <c r="B2" s="1" t="s">
        <v>133</v>
      </c>
    </row>
    <row r="4" spans="1:32">
      <c r="B4" s="118"/>
      <c r="C4" s="118"/>
      <c r="D4" s="118"/>
      <c r="E4" s="118"/>
      <c r="F4" s="118"/>
      <c r="G4" s="4" t="s">
        <v>0</v>
      </c>
      <c r="H4" s="5" t="s">
        <v>0</v>
      </c>
      <c r="I4" s="5" t="s">
        <v>0</v>
      </c>
      <c r="J4" s="6" t="s">
        <v>0</v>
      </c>
      <c r="K4" s="7"/>
      <c r="L4" s="8" t="s">
        <v>0</v>
      </c>
      <c r="M4" s="8" t="s">
        <v>0</v>
      </c>
      <c r="N4" s="8" t="s">
        <v>0</v>
      </c>
      <c r="O4" s="8" t="s">
        <v>0</v>
      </c>
      <c r="P4" s="8" t="s">
        <v>0</v>
      </c>
      <c r="Q4" s="8" t="s">
        <v>0</v>
      </c>
      <c r="R4" s="7"/>
      <c r="S4" s="8" t="s">
        <v>0</v>
      </c>
      <c r="T4" s="8" t="s">
        <v>0</v>
      </c>
      <c r="U4" s="8" t="s">
        <v>0</v>
      </c>
      <c r="V4" s="8" t="s">
        <v>0</v>
      </c>
      <c r="W4" s="8" t="s">
        <v>0</v>
      </c>
      <c r="X4" s="8" t="s">
        <v>0</v>
      </c>
      <c r="Y4" s="8" t="s">
        <v>0</v>
      </c>
      <c r="Z4" s="8" t="s">
        <v>0</v>
      </c>
      <c r="AA4" s="8" t="s">
        <v>0</v>
      </c>
      <c r="AB4" s="8" t="s">
        <v>0</v>
      </c>
      <c r="AC4" s="7"/>
      <c r="AD4" s="4" t="s">
        <v>0</v>
      </c>
      <c r="AE4" s="5" t="s">
        <v>0</v>
      </c>
      <c r="AF4" s="6" t="s">
        <v>0</v>
      </c>
    </row>
    <row r="5" spans="1:32" ht="22.5">
      <c r="B5" s="118"/>
      <c r="C5" s="118"/>
      <c r="D5" s="118"/>
      <c r="E5" s="118"/>
      <c r="F5" s="118"/>
      <c r="G5" s="9" t="s">
        <v>1</v>
      </c>
      <c r="H5" s="10" t="s">
        <v>1</v>
      </c>
      <c r="I5" s="10"/>
      <c r="J5" s="11" t="s">
        <v>1</v>
      </c>
      <c r="K5" s="12"/>
      <c r="L5" s="119" t="s">
        <v>2</v>
      </c>
      <c r="M5" s="119"/>
      <c r="N5" s="119"/>
      <c r="O5" s="119"/>
      <c r="P5" s="119"/>
      <c r="Q5" s="119"/>
      <c r="R5" s="12"/>
      <c r="S5" s="119" t="s">
        <v>3</v>
      </c>
      <c r="T5" s="119"/>
      <c r="U5" s="119"/>
      <c r="V5" s="119"/>
      <c r="W5" s="119"/>
      <c r="X5" s="119"/>
      <c r="Y5" s="119"/>
      <c r="Z5" s="119"/>
      <c r="AA5" s="119"/>
      <c r="AB5" s="119"/>
      <c r="AC5" s="13"/>
      <c r="AD5" s="14"/>
      <c r="AE5" s="15"/>
      <c r="AF5" s="16"/>
    </row>
    <row r="6" spans="1:32">
      <c r="B6" s="120"/>
      <c r="C6" s="121"/>
      <c r="D6" s="121" t="s">
        <v>4</v>
      </c>
      <c r="E6" s="122"/>
      <c r="F6" s="123" t="s">
        <v>5</v>
      </c>
      <c r="G6" s="9" t="s">
        <v>6</v>
      </c>
      <c r="H6" s="10" t="s">
        <v>6</v>
      </c>
      <c r="I6" s="10" t="s">
        <v>6</v>
      </c>
      <c r="J6" s="11" t="s">
        <v>6</v>
      </c>
      <c r="K6" s="12"/>
      <c r="L6" s="119"/>
      <c r="M6" s="119"/>
      <c r="N6" s="119"/>
      <c r="O6" s="119"/>
      <c r="P6" s="119"/>
      <c r="Q6" s="119"/>
      <c r="R6" s="12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3"/>
      <c r="AD6" s="14" t="s">
        <v>6</v>
      </c>
      <c r="AE6" s="15" t="s">
        <v>6</v>
      </c>
      <c r="AF6" s="16" t="s">
        <v>6</v>
      </c>
    </row>
    <row r="7" spans="1:32">
      <c r="B7" s="120"/>
      <c r="C7" s="121"/>
      <c r="D7" s="121"/>
      <c r="E7" s="122"/>
      <c r="F7" s="123"/>
      <c r="G7" s="9" t="s">
        <v>7</v>
      </c>
      <c r="H7" s="10" t="s">
        <v>7</v>
      </c>
      <c r="I7" s="10" t="s">
        <v>7</v>
      </c>
      <c r="J7" s="11" t="s">
        <v>7</v>
      </c>
      <c r="K7" s="12"/>
      <c r="L7" s="116" t="s">
        <v>8</v>
      </c>
      <c r="M7" s="116" t="s">
        <v>10</v>
      </c>
      <c r="N7" s="116" t="s">
        <v>11</v>
      </c>
      <c r="O7" s="116" t="s">
        <v>12</v>
      </c>
      <c r="P7" s="116" t="s">
        <v>13</v>
      </c>
      <c r="Q7" s="116" t="s">
        <v>14</v>
      </c>
      <c r="R7" s="12"/>
      <c r="S7" s="116" t="s">
        <v>9</v>
      </c>
      <c r="T7" s="116" t="s">
        <v>15</v>
      </c>
      <c r="U7" s="116" t="s">
        <v>16</v>
      </c>
      <c r="V7" s="116" t="s">
        <v>17</v>
      </c>
      <c r="W7" s="116" t="s">
        <v>18</v>
      </c>
      <c r="X7" s="116" t="s">
        <v>19</v>
      </c>
      <c r="Y7" s="116" t="s">
        <v>20</v>
      </c>
      <c r="Z7" s="116" t="s">
        <v>21</v>
      </c>
      <c r="AA7" s="116" t="s">
        <v>22</v>
      </c>
      <c r="AB7" s="116" t="s">
        <v>14</v>
      </c>
      <c r="AC7" s="13"/>
      <c r="AD7" s="14" t="s">
        <v>7</v>
      </c>
      <c r="AE7" s="15" t="s">
        <v>7</v>
      </c>
      <c r="AF7" s="16" t="s">
        <v>7</v>
      </c>
    </row>
    <row r="8" spans="1:32">
      <c r="B8" s="120"/>
      <c r="C8" s="121"/>
      <c r="D8" s="121"/>
      <c r="E8" s="122"/>
      <c r="F8" s="123"/>
      <c r="G8" s="17">
        <v>2010</v>
      </c>
      <c r="H8" s="18">
        <v>2011</v>
      </c>
      <c r="I8" s="18">
        <v>2012</v>
      </c>
      <c r="J8" s="19">
        <v>2012</v>
      </c>
      <c r="K8" s="12"/>
      <c r="L8" s="116"/>
      <c r="M8" s="116"/>
      <c r="N8" s="116"/>
      <c r="O8" s="116"/>
      <c r="P8" s="116"/>
      <c r="Q8" s="116"/>
      <c r="R8" s="12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3"/>
      <c r="AD8" s="20">
        <v>2013</v>
      </c>
      <c r="AE8" s="21">
        <v>2014</v>
      </c>
      <c r="AF8" s="22">
        <v>2015</v>
      </c>
    </row>
    <row r="9" spans="1:32">
      <c r="B9" s="23">
        <v>1</v>
      </c>
      <c r="C9" s="24">
        <v>11</v>
      </c>
      <c r="D9" s="117" t="s">
        <v>134</v>
      </c>
      <c r="E9" s="117"/>
      <c r="F9" s="117"/>
      <c r="G9" s="25">
        <v>47430</v>
      </c>
      <c r="H9" s="25">
        <v>44325</v>
      </c>
      <c r="I9" s="25">
        <v>47532</v>
      </c>
      <c r="J9" s="26">
        <v>45181</v>
      </c>
      <c r="K9" s="27"/>
      <c r="L9" s="28">
        <v>1878</v>
      </c>
      <c r="M9" s="28">
        <v>697</v>
      </c>
      <c r="N9" s="28">
        <v>14788</v>
      </c>
      <c r="O9" s="28">
        <v>24976</v>
      </c>
      <c r="P9" s="28"/>
      <c r="Q9" s="28">
        <f t="shared" ref="Q9:Q34" si="0">SUM(L9:P9)</f>
        <v>42339</v>
      </c>
      <c r="R9" s="27"/>
      <c r="S9" s="28"/>
      <c r="T9" s="28"/>
      <c r="U9" s="28"/>
      <c r="V9" s="28"/>
      <c r="W9" s="28"/>
      <c r="X9" s="28"/>
      <c r="Y9" s="28"/>
      <c r="Z9" s="28"/>
      <c r="AA9" s="28"/>
      <c r="AB9" s="28">
        <f t="shared" ref="AB9:AB34" si="1">SUM(S9:AA9)</f>
        <v>0</v>
      </c>
      <c r="AC9" s="29"/>
      <c r="AD9" s="30">
        <f t="shared" ref="AD9:AD34" si="2">Q9+AB9</f>
        <v>42339</v>
      </c>
      <c r="AE9" s="31">
        <v>37750</v>
      </c>
      <c r="AF9" s="32">
        <v>37800</v>
      </c>
    </row>
    <row r="10" spans="1:32">
      <c r="B10" s="23">
        <v>2</v>
      </c>
      <c r="C10" s="33">
        <v>1</v>
      </c>
      <c r="D10" s="115" t="s">
        <v>135</v>
      </c>
      <c r="E10" s="115"/>
      <c r="F10" s="115"/>
      <c r="G10" s="34">
        <v>7879</v>
      </c>
      <c r="H10" s="34">
        <v>9342</v>
      </c>
      <c r="I10" s="34">
        <v>10600</v>
      </c>
      <c r="J10" s="35">
        <v>9282</v>
      </c>
      <c r="K10" s="27"/>
      <c r="L10" s="36"/>
      <c r="M10" s="36"/>
      <c r="N10" s="36">
        <v>9510</v>
      </c>
      <c r="O10" s="36">
        <v>650</v>
      </c>
      <c r="P10" s="36"/>
      <c r="Q10" s="36">
        <f t="shared" si="0"/>
        <v>10160</v>
      </c>
      <c r="R10" s="27"/>
      <c r="S10" s="36"/>
      <c r="T10" s="36"/>
      <c r="U10" s="36"/>
      <c r="V10" s="36"/>
      <c r="W10" s="36"/>
      <c r="X10" s="36"/>
      <c r="Y10" s="36"/>
      <c r="Z10" s="36"/>
      <c r="AA10" s="36"/>
      <c r="AB10" s="36">
        <f t="shared" si="1"/>
        <v>0</v>
      </c>
      <c r="AC10" s="29"/>
      <c r="AD10" s="37">
        <f t="shared" si="2"/>
        <v>10160</v>
      </c>
      <c r="AE10" s="38">
        <v>9850</v>
      </c>
      <c r="AF10" s="39">
        <v>9600</v>
      </c>
    </row>
    <row r="11" spans="1:32">
      <c r="B11" s="23">
        <v>3</v>
      </c>
      <c r="C11" s="47"/>
      <c r="D11" s="48" t="s">
        <v>26</v>
      </c>
      <c r="E11" s="114" t="s">
        <v>27</v>
      </c>
      <c r="F11" s="114"/>
      <c r="G11" s="49"/>
      <c r="H11" s="49"/>
      <c r="I11" s="49"/>
      <c r="J11" s="50"/>
      <c r="K11" s="27"/>
      <c r="L11" s="51"/>
      <c r="M11" s="51"/>
      <c r="N11" s="51"/>
      <c r="O11" s="51"/>
      <c r="P11" s="51"/>
      <c r="Q11" s="51">
        <f t="shared" si="0"/>
        <v>0</v>
      </c>
      <c r="R11" s="27"/>
      <c r="S11" s="51"/>
      <c r="T11" s="51"/>
      <c r="U11" s="51"/>
      <c r="V11" s="51"/>
      <c r="W11" s="51"/>
      <c r="X11" s="51"/>
      <c r="Y11" s="51"/>
      <c r="Z11" s="51"/>
      <c r="AA11" s="51"/>
      <c r="AB11" s="51">
        <f t="shared" si="1"/>
        <v>0</v>
      </c>
      <c r="AC11" s="27"/>
      <c r="AD11" s="52">
        <f t="shared" si="2"/>
        <v>0</v>
      </c>
      <c r="AE11" s="53"/>
      <c r="AF11" s="54"/>
    </row>
    <row r="12" spans="1:32">
      <c r="B12" s="23">
        <v>4</v>
      </c>
      <c r="C12" s="47"/>
      <c r="D12" s="55"/>
      <c r="E12" s="56">
        <v>1</v>
      </c>
      <c r="F12" s="57" t="s">
        <v>31</v>
      </c>
      <c r="G12" s="58"/>
      <c r="H12" s="58"/>
      <c r="I12" s="58"/>
      <c r="J12" s="59"/>
      <c r="K12" s="60"/>
      <c r="L12" s="61"/>
      <c r="M12" s="61"/>
      <c r="N12" s="61"/>
      <c r="O12" s="61"/>
      <c r="P12" s="61"/>
      <c r="Q12" s="61">
        <f t="shared" si="0"/>
        <v>0</v>
      </c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>
        <f t="shared" si="1"/>
        <v>0</v>
      </c>
      <c r="AC12" s="60"/>
      <c r="AD12" s="62">
        <f t="shared" si="2"/>
        <v>0</v>
      </c>
      <c r="AE12" s="63"/>
      <c r="AF12" s="64"/>
    </row>
    <row r="13" spans="1:32">
      <c r="B13" s="23">
        <v>5</v>
      </c>
      <c r="C13" s="47"/>
      <c r="D13" s="48" t="s">
        <v>136</v>
      </c>
      <c r="E13" s="114" t="s">
        <v>137</v>
      </c>
      <c r="F13" s="114"/>
      <c r="G13" s="49"/>
      <c r="H13" s="49"/>
      <c r="I13" s="49">
        <v>1300</v>
      </c>
      <c r="J13" s="50"/>
      <c r="K13" s="27"/>
      <c r="L13" s="51"/>
      <c r="M13" s="51"/>
      <c r="N13" s="51"/>
      <c r="O13" s="51">
        <v>650</v>
      </c>
      <c r="P13" s="51"/>
      <c r="Q13" s="51">
        <f t="shared" si="0"/>
        <v>650</v>
      </c>
      <c r="R13" s="27"/>
      <c r="S13" s="51"/>
      <c r="T13" s="51"/>
      <c r="U13" s="51"/>
      <c r="V13" s="51"/>
      <c r="W13" s="51"/>
      <c r="X13" s="51"/>
      <c r="Y13" s="51"/>
      <c r="Z13" s="51"/>
      <c r="AA13" s="51"/>
      <c r="AB13" s="51">
        <f t="shared" si="1"/>
        <v>0</v>
      </c>
      <c r="AC13" s="27"/>
      <c r="AD13" s="52">
        <f t="shared" si="2"/>
        <v>650</v>
      </c>
      <c r="AE13" s="53"/>
      <c r="AF13" s="54"/>
    </row>
    <row r="14" spans="1:32">
      <c r="B14" s="23">
        <v>6</v>
      </c>
      <c r="C14" s="47"/>
      <c r="D14" s="55"/>
      <c r="E14" s="56">
        <v>1</v>
      </c>
      <c r="F14" s="57" t="s">
        <v>31</v>
      </c>
      <c r="G14" s="58"/>
      <c r="H14" s="58"/>
      <c r="I14" s="58">
        <v>1300</v>
      </c>
      <c r="J14" s="59"/>
      <c r="K14" s="60"/>
      <c r="L14" s="61"/>
      <c r="M14" s="61"/>
      <c r="N14" s="61"/>
      <c r="O14" s="61">
        <v>650</v>
      </c>
      <c r="P14" s="61"/>
      <c r="Q14" s="61">
        <f t="shared" si="0"/>
        <v>650</v>
      </c>
      <c r="R14" s="60"/>
      <c r="S14" s="61"/>
      <c r="T14" s="61"/>
      <c r="U14" s="61"/>
      <c r="V14" s="61"/>
      <c r="W14" s="61"/>
      <c r="X14" s="61"/>
      <c r="Y14" s="61"/>
      <c r="Z14" s="61"/>
      <c r="AA14" s="61"/>
      <c r="AB14" s="61">
        <f t="shared" si="1"/>
        <v>0</v>
      </c>
      <c r="AC14" s="60"/>
      <c r="AD14" s="62">
        <f t="shared" si="2"/>
        <v>650</v>
      </c>
      <c r="AE14" s="63"/>
      <c r="AF14" s="64"/>
    </row>
    <row r="15" spans="1:32">
      <c r="B15" s="23">
        <v>7</v>
      </c>
      <c r="C15" s="47"/>
      <c r="D15" s="48" t="s">
        <v>48</v>
      </c>
      <c r="E15" s="114" t="s">
        <v>49</v>
      </c>
      <c r="F15" s="114"/>
      <c r="G15" s="49"/>
      <c r="H15" s="49"/>
      <c r="I15" s="49">
        <v>2950</v>
      </c>
      <c r="J15" s="50"/>
      <c r="K15" s="27"/>
      <c r="L15" s="51"/>
      <c r="M15" s="51"/>
      <c r="N15" s="51">
        <v>3010</v>
      </c>
      <c r="O15" s="51"/>
      <c r="P15" s="51"/>
      <c r="Q15" s="51">
        <f t="shared" si="0"/>
        <v>3010</v>
      </c>
      <c r="R15" s="27"/>
      <c r="S15" s="51"/>
      <c r="T15" s="51"/>
      <c r="U15" s="51"/>
      <c r="V15" s="51"/>
      <c r="W15" s="51"/>
      <c r="X15" s="51"/>
      <c r="Y15" s="51"/>
      <c r="Z15" s="51"/>
      <c r="AA15" s="51"/>
      <c r="AB15" s="51">
        <f t="shared" si="1"/>
        <v>0</v>
      </c>
      <c r="AC15" s="27"/>
      <c r="AD15" s="52">
        <f t="shared" si="2"/>
        <v>3010</v>
      </c>
      <c r="AE15" s="53"/>
      <c r="AF15" s="54"/>
    </row>
    <row r="16" spans="1:32">
      <c r="B16" s="23">
        <v>8</v>
      </c>
      <c r="C16" s="47"/>
      <c r="D16" s="55"/>
      <c r="E16" s="56">
        <v>1</v>
      </c>
      <c r="F16" s="57" t="s">
        <v>30</v>
      </c>
      <c r="G16" s="58"/>
      <c r="H16" s="58"/>
      <c r="I16" s="58">
        <v>2950</v>
      </c>
      <c r="J16" s="59"/>
      <c r="K16" s="60"/>
      <c r="L16" s="61"/>
      <c r="M16" s="61"/>
      <c r="N16" s="61">
        <v>3010</v>
      </c>
      <c r="O16" s="61"/>
      <c r="P16" s="61"/>
      <c r="Q16" s="61">
        <f t="shared" si="0"/>
        <v>3010</v>
      </c>
      <c r="R16" s="60"/>
      <c r="S16" s="61"/>
      <c r="T16" s="61"/>
      <c r="U16" s="61"/>
      <c r="V16" s="61"/>
      <c r="W16" s="61"/>
      <c r="X16" s="61"/>
      <c r="Y16" s="61"/>
      <c r="Z16" s="61"/>
      <c r="AA16" s="61"/>
      <c r="AB16" s="61">
        <f t="shared" si="1"/>
        <v>0</v>
      </c>
      <c r="AC16" s="60"/>
      <c r="AD16" s="62">
        <f t="shared" si="2"/>
        <v>3010</v>
      </c>
      <c r="AE16" s="63"/>
      <c r="AF16" s="64"/>
    </row>
    <row r="17" spans="2:32">
      <c r="B17" s="23">
        <v>9</v>
      </c>
      <c r="C17" s="47"/>
      <c r="D17" s="48" t="s">
        <v>52</v>
      </c>
      <c r="E17" s="114" t="s">
        <v>53</v>
      </c>
      <c r="F17" s="114"/>
      <c r="G17" s="49"/>
      <c r="H17" s="49"/>
      <c r="I17" s="49">
        <v>6350</v>
      </c>
      <c r="J17" s="50"/>
      <c r="K17" s="27"/>
      <c r="L17" s="51"/>
      <c r="M17" s="51"/>
      <c r="N17" s="51">
        <v>6500</v>
      </c>
      <c r="O17" s="51"/>
      <c r="P17" s="51"/>
      <c r="Q17" s="51">
        <f t="shared" si="0"/>
        <v>6500</v>
      </c>
      <c r="R17" s="27"/>
      <c r="S17" s="51"/>
      <c r="T17" s="51"/>
      <c r="U17" s="51"/>
      <c r="V17" s="51"/>
      <c r="W17" s="51"/>
      <c r="X17" s="51"/>
      <c r="Y17" s="51"/>
      <c r="Z17" s="51"/>
      <c r="AA17" s="51"/>
      <c r="AB17" s="51">
        <f t="shared" si="1"/>
        <v>0</v>
      </c>
      <c r="AC17" s="27"/>
      <c r="AD17" s="52">
        <f t="shared" si="2"/>
        <v>6500</v>
      </c>
      <c r="AE17" s="53"/>
      <c r="AF17" s="54"/>
    </row>
    <row r="18" spans="2:32">
      <c r="B18" s="23">
        <v>10</v>
      </c>
      <c r="C18" s="47"/>
      <c r="D18" s="55"/>
      <c r="E18" s="56">
        <v>1</v>
      </c>
      <c r="F18" s="57" t="s">
        <v>138</v>
      </c>
      <c r="G18" s="58"/>
      <c r="H18" s="58"/>
      <c r="I18" s="58">
        <v>6350</v>
      </c>
      <c r="J18" s="59"/>
      <c r="K18" s="60"/>
      <c r="L18" s="61"/>
      <c r="M18" s="61"/>
      <c r="N18" s="61">
        <v>6500</v>
      </c>
      <c r="O18" s="61"/>
      <c r="P18" s="61"/>
      <c r="Q18" s="61">
        <f t="shared" si="0"/>
        <v>6500</v>
      </c>
      <c r="R18" s="60"/>
      <c r="S18" s="61"/>
      <c r="T18" s="61"/>
      <c r="U18" s="61"/>
      <c r="V18" s="61"/>
      <c r="W18" s="61"/>
      <c r="X18" s="61"/>
      <c r="Y18" s="61"/>
      <c r="Z18" s="61"/>
      <c r="AA18" s="61"/>
      <c r="AB18" s="61">
        <f t="shared" si="1"/>
        <v>0</v>
      </c>
      <c r="AC18" s="60"/>
      <c r="AD18" s="62">
        <f t="shared" si="2"/>
        <v>6500</v>
      </c>
      <c r="AE18" s="63"/>
      <c r="AF18" s="64"/>
    </row>
    <row r="19" spans="2:32">
      <c r="B19" s="23">
        <v>11</v>
      </c>
      <c r="C19" s="33">
        <v>2</v>
      </c>
      <c r="D19" s="115" t="s">
        <v>139</v>
      </c>
      <c r="E19" s="115"/>
      <c r="F19" s="115"/>
      <c r="G19" s="34"/>
      <c r="H19" s="34">
        <v>569</v>
      </c>
      <c r="I19" s="34">
        <v>650</v>
      </c>
      <c r="J19" s="35">
        <v>100</v>
      </c>
      <c r="K19" s="27"/>
      <c r="L19" s="36"/>
      <c r="M19" s="36"/>
      <c r="N19" s="36"/>
      <c r="O19" s="36"/>
      <c r="P19" s="36"/>
      <c r="Q19" s="36">
        <f t="shared" si="0"/>
        <v>0</v>
      </c>
      <c r="R19" s="27"/>
      <c r="S19" s="36"/>
      <c r="T19" s="36"/>
      <c r="U19" s="36"/>
      <c r="V19" s="36"/>
      <c r="W19" s="36"/>
      <c r="X19" s="36"/>
      <c r="Y19" s="36"/>
      <c r="Z19" s="36"/>
      <c r="AA19" s="36"/>
      <c r="AB19" s="36">
        <f t="shared" si="1"/>
        <v>0</v>
      </c>
      <c r="AC19" s="29"/>
      <c r="AD19" s="37">
        <f t="shared" si="2"/>
        <v>0</v>
      </c>
      <c r="AE19" s="38">
        <v>1000</v>
      </c>
      <c r="AF19" s="39">
        <v>1000</v>
      </c>
    </row>
    <row r="20" spans="2:32">
      <c r="B20" s="23">
        <v>12</v>
      </c>
      <c r="C20" s="47"/>
      <c r="D20" s="48" t="s">
        <v>140</v>
      </c>
      <c r="E20" s="114" t="s">
        <v>141</v>
      </c>
      <c r="F20" s="114"/>
      <c r="G20" s="49"/>
      <c r="H20" s="49"/>
      <c r="I20" s="49">
        <v>650</v>
      </c>
      <c r="J20" s="50"/>
      <c r="K20" s="27"/>
      <c r="L20" s="51"/>
      <c r="M20" s="51"/>
      <c r="N20" s="51"/>
      <c r="O20" s="51"/>
      <c r="P20" s="51"/>
      <c r="Q20" s="51">
        <f t="shared" si="0"/>
        <v>0</v>
      </c>
      <c r="R20" s="27"/>
      <c r="S20" s="51"/>
      <c r="T20" s="51"/>
      <c r="U20" s="51"/>
      <c r="V20" s="51"/>
      <c r="W20" s="51"/>
      <c r="X20" s="51"/>
      <c r="Y20" s="51"/>
      <c r="Z20" s="51"/>
      <c r="AA20" s="51"/>
      <c r="AB20" s="51">
        <f t="shared" si="1"/>
        <v>0</v>
      </c>
      <c r="AC20" s="27"/>
      <c r="AD20" s="52">
        <f t="shared" si="2"/>
        <v>0</v>
      </c>
      <c r="AE20" s="53"/>
      <c r="AF20" s="54"/>
    </row>
    <row r="21" spans="2:32">
      <c r="B21" s="23">
        <v>13</v>
      </c>
      <c r="C21" s="47"/>
      <c r="D21" s="55"/>
      <c r="E21" s="56">
        <v>1</v>
      </c>
      <c r="F21" s="57" t="s">
        <v>31</v>
      </c>
      <c r="G21" s="58"/>
      <c r="H21" s="58"/>
      <c r="I21" s="58">
        <v>650</v>
      </c>
      <c r="J21" s="59"/>
      <c r="K21" s="60"/>
      <c r="L21" s="61"/>
      <c r="M21" s="61"/>
      <c r="N21" s="61"/>
      <c r="O21" s="61"/>
      <c r="P21" s="61"/>
      <c r="Q21" s="61">
        <f t="shared" si="0"/>
        <v>0</v>
      </c>
      <c r="R21" s="60"/>
      <c r="S21" s="61"/>
      <c r="T21" s="61"/>
      <c r="U21" s="61"/>
      <c r="V21" s="61"/>
      <c r="W21" s="61"/>
      <c r="X21" s="61"/>
      <c r="Y21" s="61"/>
      <c r="Z21" s="61"/>
      <c r="AA21" s="61"/>
      <c r="AB21" s="61">
        <f t="shared" si="1"/>
        <v>0</v>
      </c>
      <c r="AC21" s="60"/>
      <c r="AD21" s="62">
        <f t="shared" si="2"/>
        <v>0</v>
      </c>
      <c r="AE21" s="63"/>
      <c r="AF21" s="64"/>
    </row>
    <row r="22" spans="2:32">
      <c r="B22" s="23">
        <v>14</v>
      </c>
      <c r="C22" s="33">
        <v>3</v>
      </c>
      <c r="D22" s="115" t="s">
        <v>142</v>
      </c>
      <c r="E22" s="115"/>
      <c r="F22" s="115"/>
      <c r="G22" s="34">
        <v>12642</v>
      </c>
      <c r="H22" s="34">
        <v>9701</v>
      </c>
      <c r="I22" s="34">
        <v>9229</v>
      </c>
      <c r="J22" s="35">
        <v>9013</v>
      </c>
      <c r="K22" s="27"/>
      <c r="L22" s="36">
        <v>1878</v>
      </c>
      <c r="M22" s="36">
        <v>697</v>
      </c>
      <c r="N22" s="36">
        <v>2778</v>
      </c>
      <c r="O22" s="36"/>
      <c r="P22" s="36"/>
      <c r="Q22" s="36">
        <f t="shared" si="0"/>
        <v>5353</v>
      </c>
      <c r="R22" s="27"/>
      <c r="S22" s="36"/>
      <c r="T22" s="36"/>
      <c r="U22" s="36"/>
      <c r="V22" s="36"/>
      <c r="W22" s="36"/>
      <c r="X22" s="36"/>
      <c r="Y22" s="36"/>
      <c r="Z22" s="36"/>
      <c r="AA22" s="36"/>
      <c r="AB22" s="36">
        <f t="shared" si="1"/>
        <v>0</v>
      </c>
      <c r="AC22" s="29"/>
      <c r="AD22" s="37">
        <f t="shared" si="2"/>
        <v>5353</v>
      </c>
      <c r="AE22" s="38"/>
      <c r="AF22" s="39"/>
    </row>
    <row r="23" spans="2:32">
      <c r="B23" s="23">
        <v>15</v>
      </c>
      <c r="C23" s="47"/>
      <c r="D23" s="48" t="s">
        <v>143</v>
      </c>
      <c r="E23" s="114" t="s">
        <v>144</v>
      </c>
      <c r="F23" s="114"/>
      <c r="G23" s="49"/>
      <c r="H23" s="49"/>
      <c r="I23" s="49">
        <v>9229</v>
      </c>
      <c r="J23" s="50"/>
      <c r="K23" s="27"/>
      <c r="L23" s="51">
        <v>1878</v>
      </c>
      <c r="M23" s="51">
        <v>697</v>
      </c>
      <c r="N23" s="51">
        <v>2778</v>
      </c>
      <c r="O23" s="51"/>
      <c r="P23" s="51"/>
      <c r="Q23" s="51">
        <f t="shared" si="0"/>
        <v>5353</v>
      </c>
      <c r="R23" s="27"/>
      <c r="S23" s="51"/>
      <c r="T23" s="51"/>
      <c r="U23" s="51"/>
      <c r="V23" s="51"/>
      <c r="W23" s="51"/>
      <c r="X23" s="51"/>
      <c r="Y23" s="51"/>
      <c r="Z23" s="51"/>
      <c r="AA23" s="51"/>
      <c r="AB23" s="51">
        <f t="shared" si="1"/>
        <v>0</v>
      </c>
      <c r="AC23" s="27"/>
      <c r="AD23" s="52">
        <f t="shared" si="2"/>
        <v>5353</v>
      </c>
      <c r="AE23" s="53"/>
      <c r="AF23" s="54"/>
    </row>
    <row r="24" spans="2:32">
      <c r="B24" s="23">
        <v>16</v>
      </c>
      <c r="C24" s="47"/>
      <c r="D24" s="55"/>
      <c r="E24" s="56">
        <v>1</v>
      </c>
      <c r="F24" s="57" t="s">
        <v>28</v>
      </c>
      <c r="G24" s="58"/>
      <c r="H24" s="58"/>
      <c r="I24" s="58">
        <v>3252</v>
      </c>
      <c r="J24" s="59"/>
      <c r="K24" s="60"/>
      <c r="L24" s="61">
        <v>1878</v>
      </c>
      <c r="M24" s="61"/>
      <c r="N24" s="61"/>
      <c r="O24" s="61"/>
      <c r="P24" s="61"/>
      <c r="Q24" s="61">
        <f t="shared" si="0"/>
        <v>1878</v>
      </c>
      <c r="R24" s="60"/>
      <c r="S24" s="61"/>
      <c r="T24" s="61"/>
      <c r="U24" s="61"/>
      <c r="V24" s="61"/>
      <c r="W24" s="61"/>
      <c r="X24" s="61"/>
      <c r="Y24" s="61"/>
      <c r="Z24" s="61"/>
      <c r="AA24" s="61"/>
      <c r="AB24" s="61">
        <f t="shared" si="1"/>
        <v>0</v>
      </c>
      <c r="AC24" s="60"/>
      <c r="AD24" s="62">
        <f t="shared" si="2"/>
        <v>1878</v>
      </c>
      <c r="AE24" s="63"/>
      <c r="AF24" s="64"/>
    </row>
    <row r="25" spans="2:32" ht="22.5">
      <c r="B25" s="23">
        <v>17</v>
      </c>
      <c r="C25" s="47"/>
      <c r="D25" s="55"/>
      <c r="E25" s="56">
        <v>2</v>
      </c>
      <c r="F25" s="57" t="s">
        <v>29</v>
      </c>
      <c r="G25" s="58"/>
      <c r="H25" s="58"/>
      <c r="I25" s="58">
        <v>1241</v>
      </c>
      <c r="J25" s="59"/>
      <c r="K25" s="60"/>
      <c r="L25" s="61"/>
      <c r="M25" s="61">
        <v>697</v>
      </c>
      <c r="N25" s="61"/>
      <c r="O25" s="61"/>
      <c r="P25" s="61"/>
      <c r="Q25" s="61">
        <f t="shared" si="0"/>
        <v>697</v>
      </c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>
        <f t="shared" si="1"/>
        <v>0</v>
      </c>
      <c r="AC25" s="60"/>
      <c r="AD25" s="62">
        <f t="shared" si="2"/>
        <v>697</v>
      </c>
      <c r="AE25" s="63"/>
      <c r="AF25" s="64"/>
    </row>
    <row r="26" spans="2:32">
      <c r="B26" s="23">
        <v>18</v>
      </c>
      <c r="C26" s="47"/>
      <c r="D26" s="55"/>
      <c r="E26" s="56">
        <v>3</v>
      </c>
      <c r="F26" s="57" t="s">
        <v>30</v>
      </c>
      <c r="G26" s="58"/>
      <c r="H26" s="58"/>
      <c r="I26" s="58">
        <v>4736</v>
      </c>
      <c r="J26" s="59"/>
      <c r="K26" s="60"/>
      <c r="L26" s="61"/>
      <c r="M26" s="61"/>
      <c r="N26" s="61">
        <v>2778</v>
      </c>
      <c r="O26" s="61"/>
      <c r="P26" s="61"/>
      <c r="Q26" s="61">
        <f t="shared" si="0"/>
        <v>2778</v>
      </c>
      <c r="R26" s="60"/>
      <c r="S26" s="61"/>
      <c r="T26" s="61"/>
      <c r="U26" s="61"/>
      <c r="V26" s="61"/>
      <c r="W26" s="61"/>
      <c r="X26" s="61"/>
      <c r="Y26" s="61"/>
      <c r="Z26" s="61"/>
      <c r="AA26" s="61"/>
      <c r="AB26" s="61">
        <f t="shared" si="1"/>
        <v>0</v>
      </c>
      <c r="AC26" s="60"/>
      <c r="AD26" s="62">
        <f t="shared" si="2"/>
        <v>2778</v>
      </c>
      <c r="AE26" s="63"/>
      <c r="AF26" s="64"/>
    </row>
    <row r="27" spans="2:32">
      <c r="B27" s="23">
        <v>19</v>
      </c>
      <c r="C27" s="33">
        <v>4</v>
      </c>
      <c r="D27" s="115" t="s">
        <v>145</v>
      </c>
      <c r="E27" s="115"/>
      <c r="F27" s="115"/>
      <c r="G27" s="34"/>
      <c r="H27" s="34">
        <v>829</v>
      </c>
      <c r="I27" s="34"/>
      <c r="J27" s="35"/>
      <c r="K27" s="27"/>
      <c r="L27" s="36"/>
      <c r="M27" s="36"/>
      <c r="N27" s="36"/>
      <c r="O27" s="36"/>
      <c r="P27" s="36"/>
      <c r="Q27" s="36">
        <f t="shared" si="0"/>
        <v>0</v>
      </c>
      <c r="R27" s="27"/>
      <c r="S27" s="36"/>
      <c r="T27" s="36"/>
      <c r="U27" s="36"/>
      <c r="V27" s="36"/>
      <c r="W27" s="36"/>
      <c r="X27" s="36"/>
      <c r="Y27" s="36"/>
      <c r="Z27" s="36"/>
      <c r="AA27" s="36"/>
      <c r="AB27" s="36">
        <f t="shared" si="1"/>
        <v>0</v>
      </c>
      <c r="AC27" s="29"/>
      <c r="AD27" s="37">
        <f t="shared" si="2"/>
        <v>0</v>
      </c>
      <c r="AE27" s="38"/>
      <c r="AF27" s="39"/>
    </row>
    <row r="28" spans="2:32">
      <c r="B28" s="23">
        <v>20</v>
      </c>
      <c r="C28" s="33">
        <v>5</v>
      </c>
      <c r="D28" s="115" t="s">
        <v>146</v>
      </c>
      <c r="E28" s="115"/>
      <c r="F28" s="115"/>
      <c r="G28" s="34"/>
      <c r="H28" s="34">
        <v>23884</v>
      </c>
      <c r="I28" s="34">
        <v>27053</v>
      </c>
      <c r="J28" s="35">
        <v>26786</v>
      </c>
      <c r="K28" s="27"/>
      <c r="L28" s="36"/>
      <c r="M28" s="36"/>
      <c r="N28" s="36">
        <v>2500</v>
      </c>
      <c r="O28" s="36">
        <v>24326</v>
      </c>
      <c r="P28" s="36"/>
      <c r="Q28" s="36">
        <f t="shared" si="0"/>
        <v>26826</v>
      </c>
      <c r="R28" s="27"/>
      <c r="S28" s="36"/>
      <c r="T28" s="36"/>
      <c r="U28" s="36"/>
      <c r="V28" s="36"/>
      <c r="W28" s="36"/>
      <c r="X28" s="36"/>
      <c r="Y28" s="36"/>
      <c r="Z28" s="36"/>
      <c r="AA28" s="36"/>
      <c r="AB28" s="36">
        <f t="shared" si="1"/>
        <v>0</v>
      </c>
      <c r="AC28" s="29"/>
      <c r="AD28" s="37">
        <f t="shared" si="2"/>
        <v>26826</v>
      </c>
      <c r="AE28" s="38">
        <v>26900</v>
      </c>
      <c r="AF28" s="39">
        <v>27200</v>
      </c>
    </row>
    <row r="29" spans="2:32">
      <c r="B29" s="23">
        <v>21</v>
      </c>
      <c r="C29" s="47"/>
      <c r="D29" s="48" t="s">
        <v>90</v>
      </c>
      <c r="E29" s="114" t="s">
        <v>91</v>
      </c>
      <c r="F29" s="114"/>
      <c r="G29" s="49"/>
      <c r="H29" s="49"/>
      <c r="I29" s="49">
        <v>2469</v>
      </c>
      <c r="J29" s="50"/>
      <c r="K29" s="27"/>
      <c r="L29" s="51"/>
      <c r="M29" s="51"/>
      <c r="N29" s="51"/>
      <c r="O29" s="51">
        <v>4000</v>
      </c>
      <c r="P29" s="51"/>
      <c r="Q29" s="51">
        <f t="shared" si="0"/>
        <v>4000</v>
      </c>
      <c r="R29" s="27"/>
      <c r="S29" s="51"/>
      <c r="T29" s="51"/>
      <c r="U29" s="51"/>
      <c r="V29" s="51"/>
      <c r="W29" s="51"/>
      <c r="X29" s="51"/>
      <c r="Y29" s="51"/>
      <c r="Z29" s="51"/>
      <c r="AA29" s="51"/>
      <c r="AB29" s="51">
        <f t="shared" si="1"/>
        <v>0</v>
      </c>
      <c r="AC29" s="27"/>
      <c r="AD29" s="52">
        <f t="shared" si="2"/>
        <v>4000</v>
      </c>
      <c r="AE29" s="53"/>
      <c r="AF29" s="54"/>
    </row>
    <row r="30" spans="2:32">
      <c r="B30" s="23">
        <v>22</v>
      </c>
      <c r="C30" s="47"/>
      <c r="D30" s="55"/>
      <c r="E30" s="56">
        <v>1</v>
      </c>
      <c r="F30" s="57" t="s">
        <v>31</v>
      </c>
      <c r="G30" s="58"/>
      <c r="H30" s="58"/>
      <c r="I30" s="58">
        <v>2469</v>
      </c>
      <c r="J30" s="59"/>
      <c r="K30" s="60"/>
      <c r="L30" s="61"/>
      <c r="M30" s="61"/>
      <c r="N30" s="61"/>
      <c r="O30" s="61">
        <v>4000</v>
      </c>
      <c r="P30" s="61"/>
      <c r="Q30" s="61">
        <f t="shared" si="0"/>
        <v>4000</v>
      </c>
      <c r="R30" s="60"/>
      <c r="S30" s="61"/>
      <c r="T30" s="61"/>
      <c r="U30" s="61"/>
      <c r="V30" s="61"/>
      <c r="W30" s="61"/>
      <c r="X30" s="61"/>
      <c r="Y30" s="61"/>
      <c r="Z30" s="61"/>
      <c r="AA30" s="61"/>
      <c r="AB30" s="61">
        <f t="shared" si="1"/>
        <v>0</v>
      </c>
      <c r="AC30" s="60"/>
      <c r="AD30" s="62">
        <f t="shared" si="2"/>
        <v>4000</v>
      </c>
      <c r="AE30" s="63"/>
      <c r="AF30" s="64"/>
    </row>
    <row r="31" spans="2:32">
      <c r="B31" s="23">
        <v>23</v>
      </c>
      <c r="C31" s="47"/>
      <c r="D31" s="48" t="s">
        <v>92</v>
      </c>
      <c r="E31" s="114" t="s">
        <v>93</v>
      </c>
      <c r="F31" s="114"/>
      <c r="G31" s="49"/>
      <c r="H31" s="49"/>
      <c r="I31" s="49">
        <v>22084</v>
      </c>
      <c r="J31" s="50"/>
      <c r="K31" s="27"/>
      <c r="L31" s="51"/>
      <c r="M31" s="51"/>
      <c r="N31" s="51"/>
      <c r="O31" s="51">
        <v>20326</v>
      </c>
      <c r="P31" s="51"/>
      <c r="Q31" s="51">
        <f t="shared" si="0"/>
        <v>20326</v>
      </c>
      <c r="R31" s="27"/>
      <c r="S31" s="51"/>
      <c r="T31" s="51"/>
      <c r="U31" s="51"/>
      <c r="V31" s="51"/>
      <c r="W31" s="51"/>
      <c r="X31" s="51"/>
      <c r="Y31" s="51"/>
      <c r="Z31" s="51"/>
      <c r="AA31" s="51"/>
      <c r="AB31" s="51">
        <f t="shared" si="1"/>
        <v>0</v>
      </c>
      <c r="AC31" s="27"/>
      <c r="AD31" s="52">
        <f t="shared" si="2"/>
        <v>20326</v>
      </c>
      <c r="AE31" s="53"/>
      <c r="AF31" s="54"/>
    </row>
    <row r="32" spans="2:32">
      <c r="B32" s="23">
        <v>24</v>
      </c>
      <c r="C32" s="47"/>
      <c r="D32" s="55"/>
      <c r="E32" s="56">
        <v>1</v>
      </c>
      <c r="F32" s="57" t="s">
        <v>31</v>
      </c>
      <c r="G32" s="58"/>
      <c r="H32" s="58"/>
      <c r="I32" s="58">
        <v>22084</v>
      </c>
      <c r="J32" s="59"/>
      <c r="K32" s="60"/>
      <c r="L32" s="61"/>
      <c r="M32" s="61"/>
      <c r="N32" s="61"/>
      <c r="O32" s="61">
        <v>20326</v>
      </c>
      <c r="P32" s="61"/>
      <c r="Q32" s="61">
        <f t="shared" si="0"/>
        <v>20326</v>
      </c>
      <c r="R32" s="60"/>
      <c r="S32" s="61"/>
      <c r="T32" s="61"/>
      <c r="U32" s="61"/>
      <c r="V32" s="61"/>
      <c r="W32" s="61"/>
      <c r="X32" s="61"/>
      <c r="Y32" s="61"/>
      <c r="Z32" s="61"/>
      <c r="AA32" s="61"/>
      <c r="AB32" s="61">
        <f t="shared" si="1"/>
        <v>0</v>
      </c>
      <c r="AC32" s="60"/>
      <c r="AD32" s="62">
        <f t="shared" si="2"/>
        <v>20326</v>
      </c>
      <c r="AE32" s="63"/>
      <c r="AF32" s="64"/>
    </row>
    <row r="33" spans="2:32">
      <c r="B33" s="23">
        <v>25</v>
      </c>
      <c r="C33" s="47"/>
      <c r="D33" s="48" t="s">
        <v>147</v>
      </c>
      <c r="E33" s="114" t="s">
        <v>148</v>
      </c>
      <c r="F33" s="114"/>
      <c r="G33" s="49"/>
      <c r="H33" s="49"/>
      <c r="I33" s="49">
        <v>2500</v>
      </c>
      <c r="J33" s="50"/>
      <c r="K33" s="27"/>
      <c r="L33" s="51"/>
      <c r="M33" s="51"/>
      <c r="N33" s="51">
        <v>2500</v>
      </c>
      <c r="O33" s="51"/>
      <c r="P33" s="51"/>
      <c r="Q33" s="51">
        <f t="shared" si="0"/>
        <v>2500</v>
      </c>
      <c r="R33" s="27"/>
      <c r="S33" s="51"/>
      <c r="T33" s="51"/>
      <c r="U33" s="51"/>
      <c r="V33" s="51"/>
      <c r="W33" s="51"/>
      <c r="X33" s="51"/>
      <c r="Y33" s="51"/>
      <c r="Z33" s="51"/>
      <c r="AA33" s="51"/>
      <c r="AB33" s="51">
        <f t="shared" si="1"/>
        <v>0</v>
      </c>
      <c r="AC33" s="27"/>
      <c r="AD33" s="52">
        <f t="shared" si="2"/>
        <v>2500</v>
      </c>
      <c r="AE33" s="53"/>
      <c r="AF33" s="54"/>
    </row>
    <row r="34" spans="2:32">
      <c r="B34" s="23">
        <v>26</v>
      </c>
      <c r="C34" s="47"/>
      <c r="D34" s="55"/>
      <c r="E34" s="56">
        <v>1</v>
      </c>
      <c r="F34" s="57" t="s">
        <v>30</v>
      </c>
      <c r="G34" s="58"/>
      <c r="H34" s="58"/>
      <c r="I34" s="58">
        <v>2500</v>
      </c>
      <c r="J34" s="59"/>
      <c r="K34" s="60"/>
      <c r="L34" s="61"/>
      <c r="M34" s="61"/>
      <c r="N34" s="61">
        <v>2500</v>
      </c>
      <c r="O34" s="61"/>
      <c r="P34" s="61"/>
      <c r="Q34" s="61">
        <f t="shared" si="0"/>
        <v>2500</v>
      </c>
      <c r="R34" s="60"/>
      <c r="S34" s="61"/>
      <c r="T34" s="61"/>
      <c r="U34" s="61"/>
      <c r="V34" s="61"/>
      <c r="W34" s="61"/>
      <c r="X34" s="61"/>
      <c r="Y34" s="61"/>
      <c r="Z34" s="61"/>
      <c r="AA34" s="61"/>
      <c r="AB34" s="61">
        <f t="shared" si="1"/>
        <v>0</v>
      </c>
      <c r="AC34" s="60"/>
      <c r="AD34" s="62">
        <f t="shared" si="2"/>
        <v>2500</v>
      </c>
      <c r="AE34" s="63"/>
      <c r="AF34" s="64"/>
    </row>
    <row r="35" spans="2:32">
      <c r="B35" s="65"/>
      <c r="C35" s="65"/>
      <c r="D35" s="65"/>
      <c r="E35" s="65"/>
      <c r="F35" s="65"/>
      <c r="G35" s="65"/>
      <c r="H35" s="65"/>
      <c r="I35" s="65"/>
      <c r="J35" s="65"/>
      <c r="K35" s="3"/>
      <c r="L35" s="65"/>
      <c r="M35" s="65"/>
      <c r="N35" s="65"/>
      <c r="O35" s="65"/>
      <c r="P35" s="65"/>
      <c r="Q35" s="65"/>
      <c r="R35" s="3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2"/>
      <c r="AD35" s="65"/>
      <c r="AE35" s="65"/>
      <c r="AF35" s="65"/>
    </row>
  </sheetData>
  <mergeCells count="39">
    <mergeCell ref="Q7:Q8"/>
    <mergeCell ref="S7:S8"/>
    <mergeCell ref="T7:T8"/>
    <mergeCell ref="B4:F5"/>
    <mergeCell ref="L5:Q6"/>
    <mergeCell ref="S5:AB6"/>
    <mergeCell ref="B6:B8"/>
    <mergeCell ref="C6:C8"/>
    <mergeCell ref="D6:D8"/>
    <mergeCell ref="E6:E8"/>
    <mergeCell ref="F6:F8"/>
    <mergeCell ref="L7:L8"/>
    <mergeCell ref="M7:M8"/>
    <mergeCell ref="E23:F23"/>
    <mergeCell ref="AA7:AA8"/>
    <mergeCell ref="AB7:AB8"/>
    <mergeCell ref="D9:F9"/>
    <mergeCell ref="D10:F10"/>
    <mergeCell ref="E11:F11"/>
    <mergeCell ref="E13:F13"/>
    <mergeCell ref="U7:U8"/>
    <mergeCell ref="V7:V8"/>
    <mergeCell ref="W7:W8"/>
    <mergeCell ref="X7:X8"/>
    <mergeCell ref="Y7:Y8"/>
    <mergeCell ref="Z7:Z8"/>
    <mergeCell ref="N7:N8"/>
    <mergeCell ref="O7:O8"/>
    <mergeCell ref="P7:P8"/>
    <mergeCell ref="E15:F15"/>
    <mergeCell ref="E17:F17"/>
    <mergeCell ref="D19:F19"/>
    <mergeCell ref="E20:F20"/>
    <mergeCell ref="D22:F22"/>
    <mergeCell ref="D27:F27"/>
    <mergeCell ref="D28:F28"/>
    <mergeCell ref="E29:F29"/>
    <mergeCell ref="E31:F31"/>
    <mergeCell ref="E33:F33"/>
  </mergeCells>
  <printOptions gridLines="1" gridLinesSet="0"/>
  <pageMargins left="0.35433070866141736" right="0.35433070866141736" top="0.39370078740157483" bottom="0.39370078740157483" header="0.51181102362204722" footer="0.51181102362204722"/>
  <pageSetup paperSize="9" scale="80" fitToWidth="0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9"/>
  <sheetViews>
    <sheetView zoomScale="88" zoomScaleNormal="88" workbookViewId="0"/>
  </sheetViews>
  <sheetFormatPr defaultRowHeight="12.75"/>
  <cols>
    <col min="2" max="2" width="3" customWidth="1"/>
    <col min="3" max="3" width="49.5703125" customWidth="1"/>
    <col min="4" max="12" width="10.140625" customWidth="1"/>
  </cols>
  <sheetData>
    <row r="1" spans="1:13" collapsed="1">
      <c r="A1" t="s">
        <v>190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2"/>
      <c r="B2" s="125" t="s">
        <v>149</v>
      </c>
      <c r="C2" s="126"/>
      <c r="D2" s="127" t="s">
        <v>150</v>
      </c>
      <c r="E2" s="127"/>
      <c r="F2" s="127"/>
      <c r="G2" s="127"/>
      <c r="H2" s="127" t="s">
        <v>151</v>
      </c>
      <c r="I2" s="127"/>
      <c r="J2" s="127"/>
      <c r="K2" s="127"/>
      <c r="L2" s="127" t="s">
        <v>152</v>
      </c>
      <c r="M2" s="2"/>
    </row>
    <row r="3" spans="1:13" ht="36">
      <c r="A3" s="2"/>
      <c r="B3" s="125"/>
      <c r="C3" s="126"/>
      <c r="D3" s="66" t="s">
        <v>153</v>
      </c>
      <c r="E3" s="67" t="s">
        <v>154</v>
      </c>
      <c r="F3" s="67" t="s">
        <v>155</v>
      </c>
      <c r="G3" s="128" t="s">
        <v>156</v>
      </c>
      <c r="H3" s="66" t="s">
        <v>153</v>
      </c>
      <c r="I3" s="67" t="s">
        <v>154</v>
      </c>
      <c r="J3" s="67" t="s">
        <v>155</v>
      </c>
      <c r="K3" s="127" t="s">
        <v>156</v>
      </c>
      <c r="L3" s="127"/>
      <c r="M3" s="2"/>
    </row>
    <row r="4" spans="1:13" ht="24">
      <c r="A4" s="2"/>
      <c r="B4" s="125"/>
      <c r="C4" s="126"/>
      <c r="D4" s="66" t="s">
        <v>2</v>
      </c>
      <c r="E4" s="67" t="s">
        <v>3</v>
      </c>
      <c r="F4" s="67" t="s">
        <v>157</v>
      </c>
      <c r="G4" s="128"/>
      <c r="H4" s="66" t="s">
        <v>2</v>
      </c>
      <c r="I4" s="67" t="s">
        <v>3</v>
      </c>
      <c r="J4" s="67" t="s">
        <v>157</v>
      </c>
      <c r="K4" s="127"/>
      <c r="L4" s="127"/>
      <c r="M4" s="2"/>
    </row>
    <row r="5" spans="1:13">
      <c r="A5" s="2"/>
      <c r="B5" s="69" t="s">
        <v>158</v>
      </c>
      <c r="C5" s="70" t="s">
        <v>159</v>
      </c>
      <c r="D5" s="71">
        <v>767767</v>
      </c>
      <c r="E5" s="72">
        <v>484500</v>
      </c>
      <c r="F5" s="72">
        <v>21510</v>
      </c>
      <c r="G5" s="72">
        <f t="shared" ref="G5:G17" si="0">SUM(D5:F5)</f>
        <v>1273777</v>
      </c>
      <c r="H5" s="72">
        <v>689232</v>
      </c>
      <c r="I5" s="72">
        <v>269716</v>
      </c>
      <c r="J5" s="72">
        <v>11700</v>
      </c>
      <c r="K5" s="72">
        <f t="shared" ref="K5:K17" si="1">SUM(H5:J5)</f>
        <v>970648</v>
      </c>
      <c r="L5" s="73">
        <f t="shared" ref="L5:L18" si="2">IF(G5&lt;&gt;0,K5/G5*100,"")</f>
        <v>76.202349390827436</v>
      </c>
      <c r="M5" s="2"/>
    </row>
    <row r="6" spans="1:13">
      <c r="A6" s="2"/>
      <c r="B6" s="74">
        <f t="shared" ref="B6:B18" si="3">B5+1</f>
        <v>2</v>
      </c>
      <c r="C6" s="75" t="s">
        <v>160</v>
      </c>
      <c r="D6" s="76">
        <f>SUM(D7:D17)</f>
        <v>668583</v>
      </c>
      <c r="E6" s="76">
        <f>SUM(E7:E17)</f>
        <v>503221</v>
      </c>
      <c r="F6" s="76">
        <f>SUM(F7:F17)</f>
        <v>2765</v>
      </c>
      <c r="G6" s="76">
        <f t="shared" si="0"/>
        <v>1174569</v>
      </c>
      <c r="H6" s="76">
        <f>SUM(H7:H17)</f>
        <v>549839</v>
      </c>
      <c r="I6" s="76">
        <f>SUM(I7:I17)</f>
        <v>0</v>
      </c>
      <c r="J6" s="76">
        <f>SUM(J7:J17)</f>
        <v>2765</v>
      </c>
      <c r="K6" s="77">
        <f t="shared" si="1"/>
        <v>552604</v>
      </c>
      <c r="L6" s="78">
        <f t="shared" si="2"/>
        <v>47.04738504081071</v>
      </c>
      <c r="M6" s="2"/>
    </row>
    <row r="7" spans="1:13">
      <c r="A7" s="2"/>
      <c r="B7" s="79">
        <f t="shared" si="3"/>
        <v>3</v>
      </c>
      <c r="C7" s="80" t="s">
        <v>161</v>
      </c>
      <c r="D7" s="81">
        <v>214614</v>
      </c>
      <c r="E7" s="81">
        <v>54256</v>
      </c>
      <c r="F7" s="81"/>
      <c r="G7" s="82">
        <f t="shared" si="0"/>
        <v>268870</v>
      </c>
      <c r="H7" s="83">
        <v>141502</v>
      </c>
      <c r="I7" s="83"/>
      <c r="J7" s="84"/>
      <c r="K7" s="82">
        <f t="shared" si="1"/>
        <v>141502</v>
      </c>
      <c r="L7" s="78">
        <f t="shared" si="2"/>
        <v>52.628407780711875</v>
      </c>
      <c r="M7" s="2"/>
    </row>
    <row r="8" spans="1:13">
      <c r="A8" s="2"/>
      <c r="B8" s="79">
        <f t="shared" si="3"/>
        <v>4</v>
      </c>
      <c r="C8" s="80" t="s">
        <v>162</v>
      </c>
      <c r="D8" s="81"/>
      <c r="E8" s="81"/>
      <c r="F8" s="81"/>
      <c r="G8" s="82">
        <f t="shared" si="0"/>
        <v>0</v>
      </c>
      <c r="H8" s="83">
        <v>450</v>
      </c>
      <c r="I8" s="83"/>
      <c r="J8" s="84"/>
      <c r="K8" s="82">
        <f t="shared" si="1"/>
        <v>450</v>
      </c>
      <c r="L8" s="78" t="str">
        <f t="shared" si="2"/>
        <v/>
      </c>
      <c r="M8" s="2"/>
    </row>
    <row r="9" spans="1:13">
      <c r="A9" s="2"/>
      <c r="B9" s="79">
        <f t="shared" si="3"/>
        <v>5</v>
      </c>
      <c r="C9" s="80" t="s">
        <v>163</v>
      </c>
      <c r="D9" s="81">
        <v>4066</v>
      </c>
      <c r="E9" s="81"/>
      <c r="F9" s="81"/>
      <c r="G9" s="82">
        <f t="shared" si="0"/>
        <v>4066</v>
      </c>
      <c r="H9" s="83">
        <v>4090</v>
      </c>
      <c r="I9" s="83"/>
      <c r="J9" s="84"/>
      <c r="K9" s="82">
        <f t="shared" si="1"/>
        <v>4090</v>
      </c>
      <c r="L9" s="78">
        <f t="shared" si="2"/>
        <v>100.59026069847516</v>
      </c>
      <c r="M9" s="2"/>
    </row>
    <row r="10" spans="1:13">
      <c r="A10" s="2"/>
      <c r="B10" s="79">
        <f t="shared" si="3"/>
        <v>6</v>
      </c>
      <c r="C10" s="80" t="s">
        <v>164</v>
      </c>
      <c r="D10" s="81">
        <v>6808</v>
      </c>
      <c r="E10" s="81"/>
      <c r="F10" s="81"/>
      <c r="G10" s="82">
        <f t="shared" si="0"/>
        <v>6808</v>
      </c>
      <c r="H10" s="83">
        <v>6595</v>
      </c>
      <c r="I10" s="83"/>
      <c r="J10" s="84"/>
      <c r="K10" s="82">
        <f t="shared" si="1"/>
        <v>6595</v>
      </c>
      <c r="L10" s="78">
        <f t="shared" si="2"/>
        <v>96.871327849588724</v>
      </c>
      <c r="M10" s="2"/>
    </row>
    <row r="11" spans="1:13">
      <c r="A11" s="2"/>
      <c r="B11" s="79">
        <f t="shared" si="3"/>
        <v>7</v>
      </c>
      <c r="C11" s="80" t="s">
        <v>165</v>
      </c>
      <c r="D11" s="81">
        <v>38389</v>
      </c>
      <c r="E11" s="81">
        <v>1099</v>
      </c>
      <c r="F11" s="81"/>
      <c r="G11" s="82">
        <f t="shared" si="0"/>
        <v>39488</v>
      </c>
      <c r="H11" s="83">
        <v>32465</v>
      </c>
      <c r="I11" s="83"/>
      <c r="J11" s="84"/>
      <c r="K11" s="82">
        <f t="shared" si="1"/>
        <v>32465</v>
      </c>
      <c r="L11" s="78">
        <f t="shared" si="2"/>
        <v>82.21485008103727</v>
      </c>
      <c r="M11" s="2"/>
    </row>
    <row r="12" spans="1:13">
      <c r="A12" s="2"/>
      <c r="B12" s="79">
        <f t="shared" si="3"/>
        <v>8</v>
      </c>
      <c r="C12" s="80" t="s">
        <v>166</v>
      </c>
      <c r="D12" s="81">
        <v>400</v>
      </c>
      <c r="E12" s="81"/>
      <c r="F12" s="81"/>
      <c r="G12" s="82">
        <f t="shared" si="0"/>
        <v>400</v>
      </c>
      <c r="H12" s="83">
        <v>400</v>
      </c>
      <c r="I12" s="83"/>
      <c r="J12" s="84"/>
      <c r="K12" s="82">
        <f t="shared" si="1"/>
        <v>400</v>
      </c>
      <c r="L12" s="78">
        <f t="shared" si="2"/>
        <v>100</v>
      </c>
      <c r="M12" s="2"/>
    </row>
    <row r="13" spans="1:13">
      <c r="A13" s="2"/>
      <c r="B13" s="79">
        <f t="shared" si="3"/>
        <v>9</v>
      </c>
      <c r="C13" s="80" t="s">
        <v>167</v>
      </c>
      <c r="D13" s="81">
        <v>302158</v>
      </c>
      <c r="E13" s="81"/>
      <c r="F13" s="81"/>
      <c r="G13" s="82">
        <f t="shared" si="0"/>
        <v>302158</v>
      </c>
      <c r="H13" s="83">
        <v>303528</v>
      </c>
      <c r="I13" s="83"/>
      <c r="J13" s="84"/>
      <c r="K13" s="82">
        <f t="shared" si="1"/>
        <v>303528</v>
      </c>
      <c r="L13" s="78">
        <f t="shared" si="2"/>
        <v>100.45340517212848</v>
      </c>
      <c r="M13" s="2"/>
    </row>
    <row r="14" spans="1:13">
      <c r="A14" s="2"/>
      <c r="B14" s="79">
        <f t="shared" si="3"/>
        <v>10</v>
      </c>
      <c r="C14" s="80" t="s">
        <v>168</v>
      </c>
      <c r="D14" s="81">
        <v>12495</v>
      </c>
      <c r="E14" s="81"/>
      <c r="F14" s="81"/>
      <c r="G14" s="82">
        <f t="shared" si="0"/>
        <v>12495</v>
      </c>
      <c r="H14" s="83">
        <v>6300</v>
      </c>
      <c r="I14" s="83"/>
      <c r="J14" s="84"/>
      <c r="K14" s="82">
        <f t="shared" si="1"/>
        <v>6300</v>
      </c>
      <c r="L14" s="78">
        <f t="shared" si="2"/>
        <v>50.420168067226889</v>
      </c>
      <c r="M14" s="2"/>
    </row>
    <row r="15" spans="1:13">
      <c r="A15" s="2"/>
      <c r="B15" s="79">
        <f t="shared" si="3"/>
        <v>11</v>
      </c>
      <c r="C15" s="80" t="s">
        <v>169</v>
      </c>
      <c r="D15" s="81">
        <v>20177</v>
      </c>
      <c r="E15" s="81"/>
      <c r="F15" s="81"/>
      <c r="G15" s="82">
        <f t="shared" si="0"/>
        <v>20177</v>
      </c>
      <c r="H15" s="83">
        <v>6110</v>
      </c>
      <c r="I15" s="83"/>
      <c r="J15" s="84"/>
      <c r="K15" s="82">
        <f t="shared" si="1"/>
        <v>6110</v>
      </c>
      <c r="L15" s="78">
        <f t="shared" si="2"/>
        <v>30.282004262278832</v>
      </c>
      <c r="M15" s="2"/>
    </row>
    <row r="16" spans="1:13">
      <c r="A16" s="2"/>
      <c r="B16" s="79">
        <f t="shared" si="3"/>
        <v>12</v>
      </c>
      <c r="C16" s="80" t="s">
        <v>170</v>
      </c>
      <c r="D16" s="81">
        <v>21944</v>
      </c>
      <c r="E16" s="81">
        <v>447866</v>
      </c>
      <c r="F16" s="81">
        <v>2765</v>
      </c>
      <c r="G16" s="82">
        <f t="shared" si="0"/>
        <v>472575</v>
      </c>
      <c r="H16" s="83">
        <v>6060</v>
      </c>
      <c r="I16" s="83"/>
      <c r="J16" s="84">
        <v>2765</v>
      </c>
      <c r="K16" s="82">
        <f t="shared" si="1"/>
        <v>8825</v>
      </c>
      <c r="L16" s="78">
        <f t="shared" si="2"/>
        <v>1.867428450510501</v>
      </c>
      <c r="M16" s="2"/>
    </row>
    <row r="17" spans="1:13">
      <c r="A17" s="2"/>
      <c r="B17" s="79">
        <f t="shared" si="3"/>
        <v>13</v>
      </c>
      <c r="C17" s="80" t="s">
        <v>171</v>
      </c>
      <c r="D17" s="81">
        <v>47532</v>
      </c>
      <c r="E17" s="81"/>
      <c r="F17" s="81"/>
      <c r="G17" s="82">
        <f t="shared" si="0"/>
        <v>47532</v>
      </c>
      <c r="H17" s="83">
        <v>42339</v>
      </c>
      <c r="I17" s="83"/>
      <c r="J17" s="84"/>
      <c r="K17" s="82">
        <f t="shared" si="1"/>
        <v>42339</v>
      </c>
      <c r="L17" s="78">
        <f t="shared" si="2"/>
        <v>89.074728603887905</v>
      </c>
      <c r="M17" s="2"/>
    </row>
    <row r="18" spans="1:13">
      <c r="A18" s="2"/>
      <c r="B18" s="85">
        <f t="shared" si="3"/>
        <v>14</v>
      </c>
      <c r="C18" s="86" t="s">
        <v>172</v>
      </c>
      <c r="D18" s="87">
        <f t="shared" ref="D18:K18" si="4">D5-D6</f>
        <v>99184</v>
      </c>
      <c r="E18" s="88">
        <f t="shared" si="4"/>
        <v>-18721</v>
      </c>
      <c r="F18" s="88">
        <f t="shared" si="4"/>
        <v>18745</v>
      </c>
      <c r="G18" s="88">
        <f t="shared" si="4"/>
        <v>99208</v>
      </c>
      <c r="H18" s="88">
        <f t="shared" si="4"/>
        <v>139393</v>
      </c>
      <c r="I18" s="88">
        <f t="shared" si="4"/>
        <v>269716</v>
      </c>
      <c r="J18" s="88">
        <f t="shared" si="4"/>
        <v>8935</v>
      </c>
      <c r="K18" s="88">
        <f t="shared" si="4"/>
        <v>418044</v>
      </c>
      <c r="L18" s="89">
        <f t="shared" si="2"/>
        <v>421.38134021449883</v>
      </c>
      <c r="M18" s="2"/>
    </row>
    <row r="19" spans="1:1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</sheetData>
  <mergeCells count="6">
    <mergeCell ref="B2:C4"/>
    <mergeCell ref="D2:G2"/>
    <mergeCell ref="H2:K2"/>
    <mergeCell ref="L2:L4"/>
    <mergeCell ref="G3:G4"/>
    <mergeCell ref="K3:K4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scale="90" fitToWidth="0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8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23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1</v>
      </c>
      <c r="D7" s="131" t="s">
        <v>176</v>
      </c>
      <c r="E7" s="131"/>
      <c r="F7" s="132"/>
      <c r="G7" s="97">
        <v>141502</v>
      </c>
      <c r="H7" s="98"/>
      <c r="I7" s="97">
        <v>170632</v>
      </c>
      <c r="J7" s="98"/>
      <c r="K7" s="97">
        <v>170806</v>
      </c>
      <c r="L7" s="99"/>
      <c r="M7" s="2"/>
    </row>
    <row r="8" spans="1:13">
      <c r="A8" s="2"/>
      <c r="B8" s="95">
        <v>2</v>
      </c>
      <c r="C8" s="94">
        <v>1</v>
      </c>
      <c r="D8" s="129" t="s">
        <v>25</v>
      </c>
      <c r="E8" s="129"/>
      <c r="F8" s="130"/>
      <c r="G8" s="100">
        <v>126184</v>
      </c>
      <c r="H8" s="75"/>
      <c r="I8" s="100">
        <v>153701</v>
      </c>
      <c r="J8" s="75"/>
      <c r="K8" s="100">
        <v>154536</v>
      </c>
      <c r="L8" s="101"/>
      <c r="M8" s="2"/>
    </row>
    <row r="9" spans="1:13">
      <c r="A9" s="2"/>
      <c r="B9" s="95">
        <v>3</v>
      </c>
      <c r="C9" s="94">
        <v>2</v>
      </c>
      <c r="D9" s="129" t="s">
        <v>38</v>
      </c>
      <c r="E9" s="129"/>
      <c r="F9" s="130"/>
      <c r="G9" s="100">
        <v>4105</v>
      </c>
      <c r="H9" s="75"/>
      <c r="I9" s="100">
        <v>4218</v>
      </c>
      <c r="J9" s="75"/>
      <c r="K9" s="100">
        <v>4337</v>
      </c>
      <c r="L9" s="101"/>
      <c r="M9" s="2"/>
    </row>
    <row r="10" spans="1:13">
      <c r="A10" s="2"/>
      <c r="B10" s="95">
        <v>4</v>
      </c>
      <c r="C10" s="94">
        <v>3</v>
      </c>
      <c r="D10" s="129" t="s">
        <v>39</v>
      </c>
      <c r="E10" s="129"/>
      <c r="F10" s="130"/>
      <c r="G10" s="100"/>
      <c r="H10" s="75"/>
      <c r="I10" s="100"/>
      <c r="J10" s="75"/>
      <c r="K10" s="100"/>
      <c r="L10" s="101"/>
      <c r="M10" s="2"/>
    </row>
    <row r="11" spans="1:13">
      <c r="A11" s="2"/>
      <c r="B11" s="95">
        <v>5</v>
      </c>
      <c r="C11" s="94">
        <v>4</v>
      </c>
      <c r="D11" s="129" t="s">
        <v>40</v>
      </c>
      <c r="E11" s="129"/>
      <c r="F11" s="130"/>
      <c r="G11" s="100"/>
      <c r="H11" s="75"/>
      <c r="I11" s="100"/>
      <c r="J11" s="75"/>
      <c r="K11" s="100"/>
      <c r="L11" s="101"/>
      <c r="M11" s="2"/>
    </row>
    <row r="12" spans="1:13">
      <c r="A12" s="2"/>
      <c r="B12" s="95">
        <v>6</v>
      </c>
      <c r="C12" s="94">
        <v>5</v>
      </c>
      <c r="D12" s="129" t="s">
        <v>41</v>
      </c>
      <c r="E12" s="129"/>
      <c r="F12" s="130"/>
      <c r="G12" s="100">
        <v>2000</v>
      </c>
      <c r="H12" s="75"/>
      <c r="I12" s="100">
        <v>2000</v>
      </c>
      <c r="J12" s="75"/>
      <c r="K12" s="100">
        <v>2000</v>
      </c>
      <c r="L12" s="101"/>
      <c r="M12" s="2"/>
    </row>
    <row r="13" spans="1:13">
      <c r="A13" s="2"/>
      <c r="B13" s="95">
        <v>7</v>
      </c>
      <c r="C13" s="94">
        <v>6</v>
      </c>
      <c r="D13" s="129" t="s">
        <v>42</v>
      </c>
      <c r="E13" s="129"/>
      <c r="F13" s="130"/>
      <c r="G13" s="100"/>
      <c r="H13" s="75"/>
      <c r="I13" s="100"/>
      <c r="J13" s="75"/>
      <c r="K13" s="100"/>
      <c r="L13" s="101"/>
      <c r="M13" s="2"/>
    </row>
    <row r="14" spans="1:13">
      <c r="A14" s="2"/>
      <c r="B14" s="95">
        <v>8</v>
      </c>
      <c r="C14" s="94">
        <v>7</v>
      </c>
      <c r="D14" s="129" t="s">
        <v>43</v>
      </c>
      <c r="E14" s="129"/>
      <c r="F14" s="130"/>
      <c r="G14" s="100">
        <v>5220</v>
      </c>
      <c r="H14" s="75"/>
      <c r="I14" s="100">
        <v>5930</v>
      </c>
      <c r="J14" s="75"/>
      <c r="K14" s="100">
        <v>5080</v>
      </c>
      <c r="L14" s="101"/>
      <c r="M14" s="2"/>
    </row>
    <row r="15" spans="1:13">
      <c r="A15" s="2"/>
      <c r="B15" s="95">
        <v>9</v>
      </c>
      <c r="C15" s="94">
        <v>8</v>
      </c>
      <c r="D15" s="129" t="s">
        <v>59</v>
      </c>
      <c r="E15" s="129"/>
      <c r="F15" s="130"/>
      <c r="G15" s="100">
        <v>453</v>
      </c>
      <c r="H15" s="75"/>
      <c r="I15" s="100">
        <v>363</v>
      </c>
      <c r="J15" s="75"/>
      <c r="K15" s="100">
        <v>363</v>
      </c>
      <c r="L15" s="101"/>
      <c r="M15" s="2"/>
    </row>
    <row r="16" spans="1:13">
      <c r="A16" s="2"/>
      <c r="B16" s="95">
        <v>10</v>
      </c>
      <c r="C16" s="94">
        <v>9</v>
      </c>
      <c r="D16" s="129" t="s">
        <v>60</v>
      </c>
      <c r="E16" s="129"/>
      <c r="F16" s="130"/>
      <c r="G16" s="100">
        <v>2660</v>
      </c>
      <c r="H16" s="75"/>
      <c r="I16" s="100">
        <v>3540</v>
      </c>
      <c r="J16" s="75"/>
      <c r="K16" s="100">
        <v>3540</v>
      </c>
      <c r="L16" s="101"/>
      <c r="M16" s="2"/>
    </row>
    <row r="17" spans="1:13">
      <c r="A17" s="2"/>
      <c r="B17" s="95">
        <v>11</v>
      </c>
      <c r="C17" s="94">
        <v>10</v>
      </c>
      <c r="D17" s="129" t="s">
        <v>61</v>
      </c>
      <c r="E17" s="129"/>
      <c r="F17" s="130"/>
      <c r="G17" s="100">
        <v>880</v>
      </c>
      <c r="H17" s="75"/>
      <c r="I17" s="100">
        <v>880</v>
      </c>
      <c r="J17" s="75"/>
      <c r="K17" s="100">
        <v>950</v>
      </c>
      <c r="L17" s="101"/>
      <c r="M17" s="2"/>
    </row>
    <row r="18" spans="1:13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</row>
  </sheetData>
  <mergeCells count="20">
    <mergeCell ref="D12:F12"/>
    <mergeCell ref="G4:H4"/>
    <mergeCell ref="I4:J4"/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D10:F10"/>
    <mergeCell ref="D11:F11"/>
    <mergeCell ref="D13:F13"/>
    <mergeCell ref="D14:F14"/>
    <mergeCell ref="D15:F15"/>
    <mergeCell ref="D16:F16"/>
    <mergeCell ref="D17:F17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1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62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2</v>
      </c>
      <c r="D7" s="131" t="s">
        <v>177</v>
      </c>
      <c r="E7" s="131"/>
      <c r="F7" s="132"/>
      <c r="G7" s="97">
        <v>450</v>
      </c>
      <c r="H7" s="98"/>
      <c r="I7" s="97">
        <v>550</v>
      </c>
      <c r="J7" s="98"/>
      <c r="K7" s="97">
        <v>550</v>
      </c>
      <c r="L7" s="99"/>
      <c r="M7" s="2"/>
    </row>
    <row r="8" spans="1:13">
      <c r="A8" s="2"/>
      <c r="B8" s="95">
        <v>2</v>
      </c>
      <c r="C8" s="94">
        <v>1</v>
      </c>
      <c r="D8" s="129" t="s">
        <v>64</v>
      </c>
      <c r="E8" s="129"/>
      <c r="F8" s="130"/>
      <c r="G8" s="100"/>
      <c r="H8" s="75"/>
      <c r="I8" s="100"/>
      <c r="J8" s="75"/>
      <c r="K8" s="100"/>
      <c r="L8" s="101"/>
      <c r="M8" s="2"/>
    </row>
    <row r="9" spans="1:13">
      <c r="A9" s="2"/>
      <c r="B9" s="95">
        <v>3</v>
      </c>
      <c r="C9" s="94">
        <v>2</v>
      </c>
      <c r="D9" s="129" t="s">
        <v>65</v>
      </c>
      <c r="E9" s="129"/>
      <c r="F9" s="130"/>
      <c r="G9" s="100">
        <v>450</v>
      </c>
      <c r="H9" s="75"/>
      <c r="I9" s="100">
        <v>550</v>
      </c>
      <c r="J9" s="75"/>
      <c r="K9" s="100">
        <v>550</v>
      </c>
      <c r="L9" s="101"/>
      <c r="M9" s="2"/>
    </row>
    <row r="10" spans="1:13">
      <c r="A10" s="2"/>
      <c r="B10" s="95">
        <v>4</v>
      </c>
      <c r="C10" s="94">
        <v>3</v>
      </c>
      <c r="D10" s="129" t="s">
        <v>66</v>
      </c>
      <c r="E10" s="129"/>
      <c r="F10" s="130"/>
      <c r="G10" s="100"/>
      <c r="H10" s="75"/>
      <c r="I10" s="100"/>
      <c r="J10" s="75"/>
      <c r="K10" s="100"/>
      <c r="L10" s="101"/>
      <c r="M10" s="2"/>
    </row>
    <row r="11" spans="1:13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</sheetData>
  <mergeCells count="13">
    <mergeCell ref="I4:J4"/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D10:F10"/>
    <mergeCell ref="G4:H4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5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67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3</v>
      </c>
      <c r="D7" s="131" t="s">
        <v>178</v>
      </c>
      <c r="E7" s="131"/>
      <c r="F7" s="132"/>
      <c r="G7" s="97">
        <v>4090</v>
      </c>
      <c r="H7" s="98"/>
      <c r="I7" s="97">
        <v>4300</v>
      </c>
      <c r="J7" s="98"/>
      <c r="K7" s="97">
        <v>4330</v>
      </c>
      <c r="L7" s="99"/>
      <c r="M7" s="2"/>
    </row>
    <row r="8" spans="1:13">
      <c r="A8" s="2"/>
      <c r="B8" s="95">
        <v>2</v>
      </c>
      <c r="C8" s="94">
        <v>1</v>
      </c>
      <c r="D8" s="129" t="s">
        <v>69</v>
      </c>
      <c r="E8" s="129"/>
      <c r="F8" s="130"/>
      <c r="G8" s="100">
        <v>505</v>
      </c>
      <c r="H8" s="75"/>
      <c r="I8" s="100">
        <v>645</v>
      </c>
      <c r="J8" s="75"/>
      <c r="K8" s="100">
        <v>645</v>
      </c>
      <c r="L8" s="101"/>
      <c r="M8" s="2"/>
    </row>
    <row r="9" spans="1:13">
      <c r="A9" s="2"/>
      <c r="B9" s="95">
        <v>3</v>
      </c>
      <c r="C9" s="94">
        <v>2</v>
      </c>
      <c r="D9" s="129" t="s">
        <v>70</v>
      </c>
      <c r="E9" s="129"/>
      <c r="F9" s="130"/>
      <c r="G9" s="100">
        <v>300</v>
      </c>
      <c r="H9" s="75"/>
      <c r="I9" s="100">
        <v>345</v>
      </c>
      <c r="J9" s="75"/>
      <c r="K9" s="100">
        <v>345</v>
      </c>
      <c r="L9" s="101"/>
      <c r="M9" s="2"/>
    </row>
    <row r="10" spans="1:13">
      <c r="A10" s="2"/>
      <c r="B10" s="95">
        <v>4</v>
      </c>
      <c r="C10" s="94">
        <v>3</v>
      </c>
      <c r="D10" s="129" t="s">
        <v>71</v>
      </c>
      <c r="E10" s="129"/>
      <c r="F10" s="130"/>
      <c r="G10" s="100">
        <v>2745</v>
      </c>
      <c r="H10" s="75"/>
      <c r="I10" s="100">
        <v>2790</v>
      </c>
      <c r="J10" s="75"/>
      <c r="K10" s="100">
        <v>2790</v>
      </c>
      <c r="L10" s="101"/>
      <c r="M10" s="2"/>
    </row>
    <row r="11" spans="1:13">
      <c r="A11" s="2"/>
      <c r="B11" s="95">
        <v>5</v>
      </c>
      <c r="C11" s="94">
        <v>4</v>
      </c>
      <c r="D11" s="129" t="s">
        <v>72</v>
      </c>
      <c r="E11" s="129"/>
      <c r="F11" s="130"/>
      <c r="G11" s="100">
        <v>440</v>
      </c>
      <c r="H11" s="75"/>
      <c r="I11" s="100">
        <v>450</v>
      </c>
      <c r="J11" s="75"/>
      <c r="K11" s="100">
        <v>470</v>
      </c>
      <c r="L11" s="101"/>
      <c r="M11" s="2"/>
    </row>
    <row r="12" spans="1:13">
      <c r="A12" s="2"/>
      <c r="B12" s="95">
        <v>6</v>
      </c>
      <c r="C12" s="102">
        <v>1</v>
      </c>
      <c r="D12" s="141" t="s">
        <v>73</v>
      </c>
      <c r="E12" s="141"/>
      <c r="F12" s="142"/>
      <c r="G12" s="103"/>
      <c r="H12" s="104"/>
      <c r="I12" s="103"/>
      <c r="J12" s="104"/>
      <c r="K12" s="103"/>
      <c r="L12" s="105"/>
      <c r="M12" s="2"/>
    </row>
    <row r="13" spans="1:13">
      <c r="A13" s="2"/>
      <c r="B13" s="95">
        <v>7</v>
      </c>
      <c r="C13" s="102">
        <v>2</v>
      </c>
      <c r="D13" s="141" t="s">
        <v>74</v>
      </c>
      <c r="E13" s="141"/>
      <c r="F13" s="142"/>
      <c r="G13" s="103">
        <v>440</v>
      </c>
      <c r="H13" s="104"/>
      <c r="I13" s="103">
        <v>450</v>
      </c>
      <c r="J13" s="104"/>
      <c r="K13" s="103">
        <v>470</v>
      </c>
      <c r="L13" s="105"/>
      <c r="M13" s="2"/>
    </row>
    <row r="14" spans="1:13">
      <c r="A14" s="2"/>
      <c r="B14" s="95">
        <v>8</v>
      </c>
      <c r="C14" s="94">
        <v>5</v>
      </c>
      <c r="D14" s="129" t="s">
        <v>75</v>
      </c>
      <c r="E14" s="129"/>
      <c r="F14" s="130"/>
      <c r="G14" s="100">
        <v>100</v>
      </c>
      <c r="H14" s="75"/>
      <c r="I14" s="100">
        <v>70</v>
      </c>
      <c r="J14" s="75"/>
      <c r="K14" s="100">
        <v>80</v>
      </c>
      <c r="L14" s="101"/>
      <c r="M14" s="2"/>
    </row>
    <row r="15" spans="1:13"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</row>
  </sheetData>
  <mergeCells count="17">
    <mergeCell ref="G4:H4"/>
    <mergeCell ref="I4:J4"/>
    <mergeCell ref="K4:L4"/>
    <mergeCell ref="G5:G6"/>
    <mergeCell ref="H5:H6"/>
    <mergeCell ref="I5:I6"/>
    <mergeCell ref="J5:J6"/>
    <mergeCell ref="K5:K6"/>
    <mergeCell ref="L5:L6"/>
    <mergeCell ref="D13:F13"/>
    <mergeCell ref="D14:F14"/>
    <mergeCell ref="D7:F7"/>
    <mergeCell ref="D8:F8"/>
    <mergeCell ref="D9:F9"/>
    <mergeCell ref="D10:F10"/>
    <mergeCell ref="D11:F11"/>
    <mergeCell ref="D12:F12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1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76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4</v>
      </c>
      <c r="D7" s="131" t="s">
        <v>179</v>
      </c>
      <c r="E7" s="131"/>
      <c r="F7" s="132"/>
      <c r="G7" s="97">
        <v>6595</v>
      </c>
      <c r="H7" s="98"/>
      <c r="I7" s="97">
        <v>8006</v>
      </c>
      <c r="J7" s="98"/>
      <c r="K7" s="97">
        <v>8160</v>
      </c>
      <c r="L7" s="99"/>
      <c r="M7" s="2"/>
    </row>
    <row r="8" spans="1:13">
      <c r="A8" s="2"/>
      <c r="B8" s="95">
        <v>2</v>
      </c>
      <c r="C8" s="94">
        <v>1</v>
      </c>
      <c r="D8" s="129" t="s">
        <v>45</v>
      </c>
      <c r="E8" s="129"/>
      <c r="F8" s="130"/>
      <c r="G8" s="100">
        <v>1920</v>
      </c>
      <c r="H8" s="75"/>
      <c r="I8" s="100">
        <v>1835</v>
      </c>
      <c r="J8" s="75"/>
      <c r="K8" s="100">
        <v>1885</v>
      </c>
      <c r="L8" s="101"/>
      <c r="M8" s="2"/>
    </row>
    <row r="9" spans="1:13">
      <c r="A9" s="2"/>
      <c r="B9" s="95">
        <v>3</v>
      </c>
      <c r="C9" s="94">
        <v>2</v>
      </c>
      <c r="D9" s="129" t="s">
        <v>78</v>
      </c>
      <c r="E9" s="129"/>
      <c r="F9" s="130"/>
      <c r="G9" s="100"/>
      <c r="H9" s="75"/>
      <c r="I9" s="100"/>
      <c r="J9" s="75"/>
      <c r="K9" s="100"/>
      <c r="L9" s="101"/>
      <c r="M9" s="2"/>
    </row>
    <row r="10" spans="1:13">
      <c r="A10" s="2"/>
      <c r="B10" s="95">
        <v>4</v>
      </c>
      <c r="C10" s="94">
        <v>3</v>
      </c>
      <c r="D10" s="129" t="s">
        <v>79</v>
      </c>
      <c r="E10" s="129"/>
      <c r="F10" s="130"/>
      <c r="G10" s="100">
        <v>4675</v>
      </c>
      <c r="H10" s="75"/>
      <c r="I10" s="100">
        <v>6171</v>
      </c>
      <c r="J10" s="75"/>
      <c r="K10" s="100">
        <v>6275</v>
      </c>
      <c r="L10" s="101"/>
      <c r="M10" s="2"/>
    </row>
    <row r="11" spans="1:13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</sheetData>
  <mergeCells count="13">
    <mergeCell ref="I4:J4"/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D10:F10"/>
    <mergeCell ref="G4:H4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0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81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5</v>
      </c>
      <c r="D7" s="131" t="s">
        <v>180</v>
      </c>
      <c r="E7" s="131"/>
      <c r="F7" s="132"/>
      <c r="G7" s="97">
        <v>32465</v>
      </c>
      <c r="H7" s="98"/>
      <c r="I7" s="97">
        <v>40465</v>
      </c>
      <c r="J7" s="98"/>
      <c r="K7" s="97">
        <v>40465</v>
      </c>
      <c r="L7" s="99"/>
      <c r="M7" s="2"/>
    </row>
    <row r="8" spans="1:13">
      <c r="A8" s="2"/>
      <c r="B8" s="95">
        <v>2</v>
      </c>
      <c r="C8" s="94">
        <v>1</v>
      </c>
      <c r="D8" s="129" t="s">
        <v>83</v>
      </c>
      <c r="E8" s="129"/>
      <c r="F8" s="130"/>
      <c r="G8" s="100">
        <v>30000</v>
      </c>
      <c r="H8" s="75"/>
      <c r="I8" s="100">
        <v>38000</v>
      </c>
      <c r="J8" s="75"/>
      <c r="K8" s="100">
        <v>38000</v>
      </c>
      <c r="L8" s="101"/>
      <c r="M8" s="2"/>
    </row>
    <row r="9" spans="1:13">
      <c r="A9" s="2"/>
      <c r="B9" s="95">
        <v>3</v>
      </c>
      <c r="C9" s="94">
        <v>2</v>
      </c>
      <c r="D9" s="129" t="s">
        <v>85</v>
      </c>
      <c r="E9" s="129"/>
      <c r="F9" s="130"/>
      <c r="G9" s="100">
        <v>2465</v>
      </c>
      <c r="H9" s="75"/>
      <c r="I9" s="100">
        <v>2465</v>
      </c>
      <c r="J9" s="75"/>
      <c r="K9" s="100">
        <v>2465</v>
      </c>
      <c r="L9" s="101"/>
      <c r="M9" s="2"/>
    </row>
    <row r="10" spans="1:13"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</sheetData>
  <mergeCells count="12"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G4:H4"/>
    <mergeCell ref="I4:J4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9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94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6</v>
      </c>
      <c r="D7" s="131" t="s">
        <v>181</v>
      </c>
      <c r="E7" s="131"/>
      <c r="F7" s="132"/>
      <c r="G7" s="97">
        <v>400</v>
      </c>
      <c r="H7" s="98"/>
      <c r="I7" s="97">
        <v>400</v>
      </c>
      <c r="J7" s="98"/>
      <c r="K7" s="97">
        <v>400</v>
      </c>
      <c r="L7" s="99"/>
      <c r="M7" s="2"/>
    </row>
    <row r="8" spans="1:13">
      <c r="A8" s="2"/>
      <c r="B8" s="95">
        <v>2</v>
      </c>
      <c r="C8" s="94">
        <v>1</v>
      </c>
      <c r="D8" s="129" t="s">
        <v>96</v>
      </c>
      <c r="E8" s="129"/>
      <c r="F8" s="130"/>
      <c r="G8" s="100">
        <v>400</v>
      </c>
      <c r="H8" s="75"/>
      <c r="I8" s="100">
        <v>400</v>
      </c>
      <c r="J8" s="75"/>
      <c r="K8" s="100">
        <v>400</v>
      </c>
      <c r="L8" s="101"/>
      <c r="M8" s="2"/>
    </row>
    <row r="9" spans="1:13"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</row>
  </sheetData>
  <mergeCells count="11">
    <mergeCell ref="D7:F7"/>
    <mergeCell ref="D8:F8"/>
    <mergeCell ref="G4:H4"/>
    <mergeCell ref="I4:J4"/>
    <mergeCell ref="K4:L4"/>
    <mergeCell ref="G5:G6"/>
    <mergeCell ref="H5:H6"/>
    <mergeCell ref="I5:I6"/>
    <mergeCell ref="J5:J6"/>
    <mergeCell ref="K5:K6"/>
    <mergeCell ref="L5:L6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2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97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7</v>
      </c>
      <c r="D7" s="131" t="s">
        <v>182</v>
      </c>
      <c r="E7" s="131"/>
      <c r="F7" s="132"/>
      <c r="G7" s="97">
        <v>303528</v>
      </c>
      <c r="H7" s="98"/>
      <c r="I7" s="97">
        <v>304198</v>
      </c>
      <c r="J7" s="98"/>
      <c r="K7" s="97">
        <v>304898</v>
      </c>
      <c r="L7" s="99"/>
      <c r="M7" s="2"/>
    </row>
    <row r="8" spans="1:13">
      <c r="A8" s="2"/>
      <c r="B8" s="95">
        <v>2</v>
      </c>
      <c r="C8" s="94">
        <v>1</v>
      </c>
      <c r="D8" s="129" t="s">
        <v>99</v>
      </c>
      <c r="E8" s="129"/>
      <c r="F8" s="130"/>
      <c r="G8" s="100">
        <v>63643</v>
      </c>
      <c r="H8" s="75"/>
      <c r="I8" s="100">
        <v>63645</v>
      </c>
      <c r="J8" s="75"/>
      <c r="K8" s="100">
        <v>63745</v>
      </c>
      <c r="L8" s="101"/>
      <c r="M8" s="2"/>
    </row>
    <row r="9" spans="1:13">
      <c r="A9" s="2"/>
      <c r="B9" s="95">
        <v>3</v>
      </c>
      <c r="C9" s="94">
        <v>2</v>
      </c>
      <c r="D9" s="129" t="s">
        <v>101</v>
      </c>
      <c r="E9" s="129"/>
      <c r="F9" s="130"/>
      <c r="G9" s="100">
        <v>209232</v>
      </c>
      <c r="H9" s="75"/>
      <c r="I9" s="100">
        <v>209800</v>
      </c>
      <c r="J9" s="75"/>
      <c r="K9" s="100">
        <v>210400</v>
      </c>
      <c r="L9" s="101"/>
      <c r="M9" s="2"/>
    </row>
    <row r="10" spans="1:13">
      <c r="A10" s="2"/>
      <c r="B10" s="95">
        <v>4</v>
      </c>
      <c r="C10" s="94">
        <v>3</v>
      </c>
      <c r="D10" s="129" t="s">
        <v>103</v>
      </c>
      <c r="E10" s="129"/>
      <c r="F10" s="130"/>
      <c r="G10" s="100">
        <v>11520</v>
      </c>
      <c r="H10" s="75"/>
      <c r="I10" s="100">
        <v>11620</v>
      </c>
      <c r="J10" s="75"/>
      <c r="K10" s="100">
        <v>11620</v>
      </c>
      <c r="L10" s="101"/>
      <c r="M10" s="2"/>
    </row>
    <row r="11" spans="1:13">
      <c r="A11" s="2"/>
      <c r="B11" s="95">
        <v>5</v>
      </c>
      <c r="C11" s="94">
        <v>4</v>
      </c>
      <c r="D11" s="129" t="s">
        <v>106</v>
      </c>
      <c r="E11" s="129"/>
      <c r="F11" s="130"/>
      <c r="G11" s="100">
        <v>19133</v>
      </c>
      <c r="H11" s="75"/>
      <c r="I11" s="100">
        <v>19133</v>
      </c>
      <c r="J11" s="75"/>
      <c r="K11" s="100">
        <v>19133</v>
      </c>
      <c r="L11" s="101"/>
      <c r="M11" s="2"/>
    </row>
    <row r="12" spans="1:13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</row>
  </sheetData>
  <mergeCells count="14">
    <mergeCell ref="G4:H4"/>
    <mergeCell ref="I4:J4"/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D10:F10"/>
    <mergeCell ref="D11:F11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0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109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8</v>
      </c>
      <c r="D7" s="131" t="s">
        <v>183</v>
      </c>
      <c r="E7" s="131"/>
      <c r="F7" s="132"/>
      <c r="G7" s="97">
        <v>6300</v>
      </c>
      <c r="H7" s="98"/>
      <c r="I7" s="97">
        <v>10810</v>
      </c>
      <c r="J7" s="98"/>
      <c r="K7" s="97">
        <v>10810</v>
      </c>
      <c r="L7" s="99"/>
      <c r="M7" s="2"/>
    </row>
    <row r="8" spans="1:13">
      <c r="A8" s="2"/>
      <c r="B8" s="95">
        <v>2</v>
      </c>
      <c r="C8" s="94">
        <v>1</v>
      </c>
      <c r="D8" s="129" t="s">
        <v>111</v>
      </c>
      <c r="E8" s="129"/>
      <c r="F8" s="130"/>
      <c r="G8" s="100">
        <v>4900</v>
      </c>
      <c r="H8" s="75"/>
      <c r="I8" s="100">
        <v>9110</v>
      </c>
      <c r="J8" s="75"/>
      <c r="K8" s="100">
        <v>9110</v>
      </c>
      <c r="L8" s="101"/>
      <c r="M8" s="2"/>
    </row>
    <row r="9" spans="1:13">
      <c r="A9" s="2"/>
      <c r="B9" s="95">
        <v>3</v>
      </c>
      <c r="C9" s="94">
        <v>2</v>
      </c>
      <c r="D9" s="129" t="s">
        <v>112</v>
      </c>
      <c r="E9" s="129"/>
      <c r="F9" s="130"/>
      <c r="G9" s="100">
        <v>1400</v>
      </c>
      <c r="H9" s="75"/>
      <c r="I9" s="100">
        <v>1700</v>
      </c>
      <c r="J9" s="75"/>
      <c r="K9" s="100">
        <v>1700</v>
      </c>
      <c r="L9" s="101"/>
      <c r="M9" s="2"/>
    </row>
    <row r="10" spans="1:13"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</sheetData>
  <mergeCells count="12"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G4:H4"/>
    <mergeCell ref="I4:J4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3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113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9</v>
      </c>
      <c r="D7" s="131" t="s">
        <v>184</v>
      </c>
      <c r="E7" s="131"/>
      <c r="F7" s="132"/>
      <c r="G7" s="97">
        <v>6110</v>
      </c>
      <c r="H7" s="98"/>
      <c r="I7" s="97">
        <v>20240</v>
      </c>
      <c r="J7" s="98"/>
      <c r="K7" s="97">
        <v>20387</v>
      </c>
      <c r="L7" s="99"/>
      <c r="M7" s="2"/>
    </row>
    <row r="8" spans="1:13">
      <c r="A8" s="2"/>
      <c r="B8" s="95">
        <v>2</v>
      </c>
      <c r="C8" s="94">
        <v>1</v>
      </c>
      <c r="D8" s="129" t="s">
        <v>115</v>
      </c>
      <c r="E8" s="129"/>
      <c r="F8" s="130"/>
      <c r="G8" s="100">
        <v>3010</v>
      </c>
      <c r="H8" s="75"/>
      <c r="I8" s="100">
        <v>3550</v>
      </c>
      <c r="J8" s="75"/>
      <c r="K8" s="100">
        <v>3550</v>
      </c>
      <c r="L8" s="101"/>
      <c r="M8" s="2"/>
    </row>
    <row r="9" spans="1:13">
      <c r="A9" s="2"/>
      <c r="B9" s="95">
        <v>3</v>
      </c>
      <c r="C9" s="94">
        <v>2</v>
      </c>
      <c r="D9" s="129" t="s">
        <v>116</v>
      </c>
      <c r="E9" s="129"/>
      <c r="F9" s="130"/>
      <c r="G9" s="100"/>
      <c r="H9" s="75"/>
      <c r="I9" s="100">
        <v>7860</v>
      </c>
      <c r="J9" s="75"/>
      <c r="K9" s="100">
        <v>8007</v>
      </c>
      <c r="L9" s="101"/>
      <c r="M9" s="2"/>
    </row>
    <row r="10" spans="1:13">
      <c r="A10" s="2"/>
      <c r="B10" s="95">
        <v>4</v>
      </c>
      <c r="C10" s="94">
        <v>3</v>
      </c>
      <c r="D10" s="129" t="s">
        <v>118</v>
      </c>
      <c r="E10" s="129"/>
      <c r="F10" s="130"/>
      <c r="G10" s="100">
        <v>1700</v>
      </c>
      <c r="H10" s="75"/>
      <c r="I10" s="100">
        <v>1000</v>
      </c>
      <c r="J10" s="75"/>
      <c r="K10" s="100">
        <v>1000</v>
      </c>
      <c r="L10" s="101"/>
      <c r="M10" s="2"/>
    </row>
    <row r="11" spans="1:13">
      <c r="A11" s="2"/>
      <c r="B11" s="95">
        <v>5</v>
      </c>
      <c r="C11" s="94">
        <v>4</v>
      </c>
      <c r="D11" s="129" t="s">
        <v>120</v>
      </c>
      <c r="E11" s="129"/>
      <c r="F11" s="130"/>
      <c r="G11" s="100">
        <v>1400</v>
      </c>
      <c r="H11" s="75"/>
      <c r="I11" s="100">
        <v>2830</v>
      </c>
      <c r="J11" s="75"/>
      <c r="K11" s="100">
        <v>2830</v>
      </c>
      <c r="L11" s="101"/>
      <c r="M11" s="2"/>
    </row>
    <row r="12" spans="1:13">
      <c r="A12" s="2"/>
      <c r="B12" s="95">
        <v>6</v>
      </c>
      <c r="C12" s="94">
        <v>5</v>
      </c>
      <c r="D12" s="129" t="s">
        <v>123</v>
      </c>
      <c r="E12" s="129"/>
      <c r="F12" s="130"/>
      <c r="G12" s="100"/>
      <c r="H12" s="75"/>
      <c r="I12" s="100">
        <v>5000</v>
      </c>
      <c r="J12" s="75"/>
      <c r="K12" s="100">
        <v>5000</v>
      </c>
      <c r="L12" s="101"/>
      <c r="M12" s="2"/>
    </row>
    <row r="13" spans="1:13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</row>
  </sheetData>
  <mergeCells count="15">
    <mergeCell ref="D12:F12"/>
    <mergeCell ref="G4:H4"/>
    <mergeCell ref="I4:J4"/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D10:F10"/>
    <mergeCell ref="D11:F11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0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124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10</v>
      </c>
      <c r="D7" s="131" t="s">
        <v>185</v>
      </c>
      <c r="E7" s="131"/>
      <c r="F7" s="132"/>
      <c r="G7" s="97">
        <v>6060</v>
      </c>
      <c r="H7" s="98"/>
      <c r="I7" s="97">
        <v>6070</v>
      </c>
      <c r="J7" s="98">
        <v>93325</v>
      </c>
      <c r="K7" s="97">
        <v>6070</v>
      </c>
      <c r="L7" s="99">
        <v>94000</v>
      </c>
      <c r="M7" s="2"/>
    </row>
    <row r="8" spans="1:13">
      <c r="A8" s="2"/>
      <c r="B8" s="95">
        <v>2</v>
      </c>
      <c r="C8" s="94">
        <v>1</v>
      </c>
      <c r="D8" s="129" t="s">
        <v>126</v>
      </c>
      <c r="E8" s="129"/>
      <c r="F8" s="130"/>
      <c r="G8" s="100">
        <v>6060</v>
      </c>
      <c r="H8" s="75"/>
      <c r="I8" s="100">
        <v>6070</v>
      </c>
      <c r="J8" s="75"/>
      <c r="K8" s="100">
        <v>6070</v>
      </c>
      <c r="L8" s="101"/>
      <c r="M8" s="2"/>
    </row>
    <row r="9" spans="1:13">
      <c r="A9" s="2"/>
      <c r="B9" s="95">
        <v>3</v>
      </c>
      <c r="C9" s="94">
        <v>2</v>
      </c>
      <c r="D9" s="129" t="s">
        <v>87</v>
      </c>
      <c r="E9" s="129"/>
      <c r="F9" s="130"/>
      <c r="G9" s="100"/>
      <c r="H9" s="75"/>
      <c r="I9" s="100"/>
      <c r="J9" s="75">
        <v>93325</v>
      </c>
      <c r="K9" s="100"/>
      <c r="L9" s="101">
        <v>94000</v>
      </c>
      <c r="M9" s="2"/>
    </row>
    <row r="10" spans="1:13"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</sheetData>
  <mergeCells count="12"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G4:H4"/>
    <mergeCell ref="I4:J4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M13"/>
  <sheetViews>
    <sheetView zoomScale="88" zoomScaleNormal="88" workbookViewId="0"/>
  </sheetViews>
  <sheetFormatPr defaultRowHeight="12.75"/>
  <cols>
    <col min="1" max="1" width="1.7109375" customWidth="1"/>
    <col min="2" max="3" width="3.140625" customWidth="1"/>
    <col min="5" max="5" width="3.140625" customWidth="1"/>
    <col min="6" max="6" width="60.7109375" customWidth="1"/>
    <col min="7" max="12" width="9.7109375" customWidth="1"/>
  </cols>
  <sheetData>
    <row r="1" spans="1:13" collapsed="1">
      <c r="A1" t="s">
        <v>190</v>
      </c>
    </row>
    <row r="2" spans="1:13" ht="15.75">
      <c r="B2" s="1" t="s">
        <v>133</v>
      </c>
    </row>
    <row r="3" spans="1:13"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A4" s="2"/>
      <c r="B4" s="91"/>
      <c r="C4" s="92"/>
      <c r="D4" s="92"/>
      <c r="E4" s="92"/>
      <c r="F4" s="92"/>
      <c r="G4" s="133" t="s">
        <v>173</v>
      </c>
      <c r="H4" s="134"/>
      <c r="I4" s="133" t="s">
        <v>174</v>
      </c>
      <c r="J4" s="134"/>
      <c r="K4" s="133" t="s">
        <v>175</v>
      </c>
      <c r="L4" s="133"/>
      <c r="M4" s="2"/>
    </row>
    <row r="5" spans="1:13">
      <c r="A5" s="2"/>
      <c r="B5" s="90"/>
      <c r="C5" s="93"/>
      <c r="D5" s="93"/>
      <c r="E5" s="93"/>
      <c r="F5" s="93"/>
      <c r="G5" s="135" t="s">
        <v>2</v>
      </c>
      <c r="H5" s="137" t="s">
        <v>3</v>
      </c>
      <c r="I5" s="135" t="s">
        <v>2</v>
      </c>
      <c r="J5" s="137" t="s">
        <v>3</v>
      </c>
      <c r="K5" s="135" t="s">
        <v>2</v>
      </c>
      <c r="L5" s="139" t="s">
        <v>3</v>
      </c>
      <c r="M5" s="2"/>
    </row>
    <row r="6" spans="1:13">
      <c r="A6" s="2"/>
      <c r="B6" s="90"/>
      <c r="C6" s="93"/>
      <c r="D6" s="93"/>
      <c r="E6" s="93"/>
      <c r="F6" s="93"/>
      <c r="G6" s="136"/>
      <c r="H6" s="138"/>
      <c r="I6" s="136"/>
      <c r="J6" s="138"/>
      <c r="K6" s="136"/>
      <c r="L6" s="140"/>
      <c r="M6" s="2"/>
    </row>
    <row r="7" spans="1:13">
      <c r="A7" s="2"/>
      <c r="B7" s="95">
        <v>1</v>
      </c>
      <c r="C7" s="96">
        <v>11</v>
      </c>
      <c r="D7" s="131" t="s">
        <v>186</v>
      </c>
      <c r="E7" s="131"/>
      <c r="F7" s="132"/>
      <c r="G7" s="97">
        <v>42339</v>
      </c>
      <c r="H7" s="98"/>
      <c r="I7" s="97">
        <v>37750</v>
      </c>
      <c r="J7" s="98"/>
      <c r="K7" s="97">
        <v>37800</v>
      </c>
      <c r="L7" s="99"/>
      <c r="M7" s="2"/>
    </row>
    <row r="8" spans="1:13">
      <c r="A8" s="2"/>
      <c r="B8" s="95">
        <v>2</v>
      </c>
      <c r="C8" s="94">
        <v>1</v>
      </c>
      <c r="D8" s="129" t="s">
        <v>135</v>
      </c>
      <c r="E8" s="129"/>
      <c r="F8" s="130"/>
      <c r="G8" s="100">
        <v>10160</v>
      </c>
      <c r="H8" s="75"/>
      <c r="I8" s="100">
        <v>9850</v>
      </c>
      <c r="J8" s="75"/>
      <c r="K8" s="100">
        <v>9600</v>
      </c>
      <c r="L8" s="101"/>
      <c r="M8" s="2"/>
    </row>
    <row r="9" spans="1:13">
      <c r="A9" s="2"/>
      <c r="B9" s="95">
        <v>3</v>
      </c>
      <c r="C9" s="94">
        <v>2</v>
      </c>
      <c r="D9" s="129" t="s">
        <v>139</v>
      </c>
      <c r="E9" s="129"/>
      <c r="F9" s="130"/>
      <c r="G9" s="100"/>
      <c r="H9" s="75"/>
      <c r="I9" s="100">
        <v>1000</v>
      </c>
      <c r="J9" s="75"/>
      <c r="K9" s="100">
        <v>1000</v>
      </c>
      <c r="L9" s="101"/>
      <c r="M9" s="2"/>
    </row>
    <row r="10" spans="1:13">
      <c r="A10" s="2"/>
      <c r="B10" s="95">
        <v>4</v>
      </c>
      <c r="C10" s="94">
        <v>3</v>
      </c>
      <c r="D10" s="129" t="s">
        <v>142</v>
      </c>
      <c r="E10" s="129"/>
      <c r="F10" s="130"/>
      <c r="G10" s="100">
        <v>5353</v>
      </c>
      <c r="H10" s="75"/>
      <c r="I10" s="100"/>
      <c r="J10" s="75"/>
      <c r="K10" s="100"/>
      <c r="L10" s="101"/>
      <c r="M10" s="2"/>
    </row>
    <row r="11" spans="1:13">
      <c r="A11" s="2"/>
      <c r="B11" s="95">
        <v>5</v>
      </c>
      <c r="C11" s="94">
        <v>4</v>
      </c>
      <c r="D11" s="129" t="s">
        <v>145</v>
      </c>
      <c r="E11" s="129"/>
      <c r="F11" s="130"/>
      <c r="G11" s="100"/>
      <c r="H11" s="75"/>
      <c r="I11" s="100"/>
      <c r="J11" s="75"/>
      <c r="K11" s="100"/>
      <c r="L11" s="101"/>
      <c r="M11" s="2"/>
    </row>
    <row r="12" spans="1:13">
      <c r="A12" s="2"/>
      <c r="B12" s="95">
        <v>6</v>
      </c>
      <c r="C12" s="94">
        <v>5</v>
      </c>
      <c r="D12" s="129" t="s">
        <v>146</v>
      </c>
      <c r="E12" s="129"/>
      <c r="F12" s="130"/>
      <c r="G12" s="100">
        <v>26826</v>
      </c>
      <c r="H12" s="75"/>
      <c r="I12" s="100">
        <v>26900</v>
      </c>
      <c r="J12" s="75"/>
      <c r="K12" s="100">
        <v>27200</v>
      </c>
      <c r="L12" s="101"/>
      <c r="M12" s="2"/>
    </row>
    <row r="13" spans="1:13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</row>
  </sheetData>
  <mergeCells count="15">
    <mergeCell ref="D12:F12"/>
    <mergeCell ref="G4:H4"/>
    <mergeCell ref="I4:J4"/>
    <mergeCell ref="K4:L4"/>
    <mergeCell ref="G5:G6"/>
    <mergeCell ref="H5:H6"/>
    <mergeCell ref="I5:I6"/>
    <mergeCell ref="J5:J6"/>
    <mergeCell ref="K5:K6"/>
    <mergeCell ref="L5:L6"/>
    <mergeCell ref="D7:F7"/>
    <mergeCell ref="D8:F8"/>
    <mergeCell ref="D9:F9"/>
    <mergeCell ref="D10:F10"/>
    <mergeCell ref="D11:F11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18"/>
  <sheetViews>
    <sheetView tabSelected="1" zoomScale="88" zoomScaleNormal="88" workbookViewId="0"/>
  </sheetViews>
  <sheetFormatPr defaultRowHeight="12.75"/>
  <cols>
    <col min="2" max="2" width="3" customWidth="1"/>
    <col min="3" max="3" width="49.5703125" customWidth="1"/>
    <col min="4" max="7" width="16.28515625" customWidth="1"/>
  </cols>
  <sheetData>
    <row r="1" spans="1:8" collapsed="1">
      <c r="A1" t="s">
        <v>190</v>
      </c>
      <c r="B1" s="2"/>
      <c r="C1" s="2"/>
      <c r="D1" s="2"/>
      <c r="E1" s="2"/>
      <c r="F1" s="2"/>
      <c r="G1" s="2"/>
    </row>
    <row r="2" spans="1:8">
      <c r="A2" s="2"/>
      <c r="B2" s="143" t="s">
        <v>149</v>
      </c>
      <c r="C2" s="144"/>
      <c r="D2" s="145" t="s">
        <v>150</v>
      </c>
      <c r="E2" s="145" t="s">
        <v>151</v>
      </c>
      <c r="F2" s="145" t="s">
        <v>187</v>
      </c>
      <c r="G2" s="145" t="s">
        <v>188</v>
      </c>
      <c r="H2" s="2"/>
    </row>
    <row r="3" spans="1:8">
      <c r="A3" s="2"/>
      <c r="B3" s="143"/>
      <c r="C3" s="144"/>
      <c r="D3" s="127"/>
      <c r="E3" s="127"/>
      <c r="F3" s="127"/>
      <c r="G3" s="127"/>
      <c r="H3" s="2"/>
    </row>
    <row r="4" spans="1:8">
      <c r="A4" s="2"/>
      <c r="B4" s="69" t="s">
        <v>158</v>
      </c>
      <c r="C4" s="70" t="s">
        <v>159</v>
      </c>
      <c r="D4" s="106">
        <v>1273777</v>
      </c>
      <c r="E4" s="72">
        <v>970648</v>
      </c>
      <c r="F4" s="72">
        <v>700511</v>
      </c>
      <c r="G4" s="107">
        <v>702441</v>
      </c>
      <c r="H4" s="2"/>
    </row>
    <row r="5" spans="1:8">
      <c r="A5" s="2"/>
      <c r="B5" s="74" t="s">
        <v>189</v>
      </c>
      <c r="C5" s="75" t="s">
        <v>160</v>
      </c>
      <c r="D5" s="108">
        <f>SUM(D6:D16)</f>
        <v>1174569</v>
      </c>
      <c r="E5" s="109">
        <f>SUM(E6:E16)</f>
        <v>552604</v>
      </c>
      <c r="F5" s="109">
        <f>SUM(F6:F16)</f>
        <v>700511</v>
      </c>
      <c r="G5" s="110">
        <f>SUM(G6:G16)</f>
        <v>702441</v>
      </c>
      <c r="H5" s="2"/>
    </row>
    <row r="6" spans="1:8">
      <c r="A6" s="2"/>
      <c r="B6" s="79">
        <f t="shared" ref="B6:B17" si="0">B5+1</f>
        <v>3</v>
      </c>
      <c r="C6" s="111" t="s">
        <v>161</v>
      </c>
      <c r="D6" s="81">
        <v>268870</v>
      </c>
      <c r="E6" s="81">
        <v>141502</v>
      </c>
      <c r="F6" s="82">
        <v>170632</v>
      </c>
      <c r="G6" s="112">
        <v>170806</v>
      </c>
      <c r="H6" s="2"/>
    </row>
    <row r="7" spans="1:8">
      <c r="A7" s="2"/>
      <c r="B7" s="79">
        <f t="shared" si="0"/>
        <v>4</v>
      </c>
      <c r="C7" s="111" t="s">
        <v>162</v>
      </c>
      <c r="D7" s="81"/>
      <c r="E7" s="81">
        <v>450</v>
      </c>
      <c r="F7" s="82">
        <v>550</v>
      </c>
      <c r="G7" s="112">
        <v>550</v>
      </c>
      <c r="H7" s="2"/>
    </row>
    <row r="8" spans="1:8">
      <c r="A8" s="2"/>
      <c r="B8" s="79">
        <f t="shared" si="0"/>
        <v>5</v>
      </c>
      <c r="C8" s="111" t="s">
        <v>163</v>
      </c>
      <c r="D8" s="81">
        <v>4066</v>
      </c>
      <c r="E8" s="81">
        <v>4090</v>
      </c>
      <c r="F8" s="82">
        <v>4300</v>
      </c>
      <c r="G8" s="112">
        <v>4330</v>
      </c>
      <c r="H8" s="2"/>
    </row>
    <row r="9" spans="1:8">
      <c r="A9" s="2"/>
      <c r="B9" s="79">
        <f t="shared" si="0"/>
        <v>6</v>
      </c>
      <c r="C9" s="111" t="s">
        <v>164</v>
      </c>
      <c r="D9" s="81">
        <v>6808</v>
      </c>
      <c r="E9" s="81">
        <v>6595</v>
      </c>
      <c r="F9" s="82">
        <v>8006</v>
      </c>
      <c r="G9" s="112">
        <v>8160</v>
      </c>
      <c r="H9" s="2"/>
    </row>
    <row r="10" spans="1:8">
      <c r="A10" s="2"/>
      <c r="B10" s="79">
        <f t="shared" si="0"/>
        <v>7</v>
      </c>
      <c r="C10" s="111" t="s">
        <v>165</v>
      </c>
      <c r="D10" s="81">
        <v>39488</v>
      </c>
      <c r="E10" s="81">
        <v>32465</v>
      </c>
      <c r="F10" s="82">
        <v>40465</v>
      </c>
      <c r="G10" s="112">
        <v>40465</v>
      </c>
      <c r="H10" s="2"/>
    </row>
    <row r="11" spans="1:8">
      <c r="A11" s="2"/>
      <c r="B11" s="79">
        <f t="shared" si="0"/>
        <v>8</v>
      </c>
      <c r="C11" s="111" t="s">
        <v>166</v>
      </c>
      <c r="D11" s="81">
        <v>400</v>
      </c>
      <c r="E11" s="81">
        <v>400</v>
      </c>
      <c r="F11" s="82">
        <v>400</v>
      </c>
      <c r="G11" s="112">
        <v>400</v>
      </c>
      <c r="H11" s="2"/>
    </row>
    <row r="12" spans="1:8">
      <c r="A12" s="2"/>
      <c r="B12" s="79">
        <f t="shared" si="0"/>
        <v>9</v>
      </c>
      <c r="C12" s="111" t="s">
        <v>167</v>
      </c>
      <c r="D12" s="81">
        <v>302158</v>
      </c>
      <c r="E12" s="81">
        <v>303528</v>
      </c>
      <c r="F12" s="82">
        <v>304198</v>
      </c>
      <c r="G12" s="112">
        <v>304898</v>
      </c>
      <c r="H12" s="2"/>
    </row>
    <row r="13" spans="1:8">
      <c r="A13" s="2"/>
      <c r="B13" s="79">
        <f t="shared" si="0"/>
        <v>10</v>
      </c>
      <c r="C13" s="111" t="s">
        <v>168</v>
      </c>
      <c r="D13" s="81">
        <v>12495</v>
      </c>
      <c r="E13" s="81">
        <v>6300</v>
      </c>
      <c r="F13" s="82">
        <v>10810</v>
      </c>
      <c r="G13" s="112">
        <v>10810</v>
      </c>
      <c r="H13" s="2"/>
    </row>
    <row r="14" spans="1:8">
      <c r="A14" s="2"/>
      <c r="B14" s="79">
        <f t="shared" si="0"/>
        <v>11</v>
      </c>
      <c r="C14" s="111" t="s">
        <v>169</v>
      </c>
      <c r="D14" s="81">
        <v>20177</v>
      </c>
      <c r="E14" s="81">
        <v>6110</v>
      </c>
      <c r="F14" s="82">
        <v>20240</v>
      </c>
      <c r="G14" s="112">
        <v>20387</v>
      </c>
      <c r="H14" s="2"/>
    </row>
    <row r="15" spans="1:8">
      <c r="A15" s="2"/>
      <c r="B15" s="79">
        <f t="shared" si="0"/>
        <v>12</v>
      </c>
      <c r="C15" s="111" t="s">
        <v>170</v>
      </c>
      <c r="D15" s="81">
        <v>472575</v>
      </c>
      <c r="E15" s="81">
        <v>8825</v>
      </c>
      <c r="F15" s="82">
        <v>102160</v>
      </c>
      <c r="G15" s="112">
        <v>102835</v>
      </c>
      <c r="H15" s="2"/>
    </row>
    <row r="16" spans="1:8">
      <c r="A16" s="2"/>
      <c r="B16" s="79">
        <f t="shared" si="0"/>
        <v>13</v>
      </c>
      <c r="C16" s="111" t="s">
        <v>171</v>
      </c>
      <c r="D16" s="81">
        <v>47532</v>
      </c>
      <c r="E16" s="81">
        <v>42339</v>
      </c>
      <c r="F16" s="82">
        <v>38750</v>
      </c>
      <c r="G16" s="112">
        <v>38800</v>
      </c>
      <c r="H16" s="2"/>
    </row>
    <row r="17" spans="1:8">
      <c r="A17" s="2"/>
      <c r="B17" s="85">
        <f t="shared" si="0"/>
        <v>14</v>
      </c>
      <c r="C17" s="113" t="s">
        <v>172</v>
      </c>
      <c r="D17" s="87">
        <f>D4-D5</f>
        <v>99208</v>
      </c>
      <c r="E17" s="88">
        <f>E4-E5</f>
        <v>418044</v>
      </c>
      <c r="F17" s="88">
        <f>F4-F5</f>
        <v>0</v>
      </c>
      <c r="G17" s="89">
        <f>G4-G5</f>
        <v>0</v>
      </c>
      <c r="H17" s="2"/>
    </row>
    <row r="18" spans="1:8">
      <c r="B18" s="2"/>
      <c r="C18" s="2"/>
      <c r="D18" s="2"/>
      <c r="E18" s="2"/>
      <c r="F18" s="2"/>
      <c r="G18" s="2"/>
    </row>
  </sheetData>
  <mergeCells count="5">
    <mergeCell ref="B2:C3"/>
    <mergeCell ref="D2:D3"/>
    <mergeCell ref="E2:E3"/>
    <mergeCell ref="F2:F3"/>
    <mergeCell ref="G2:G3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SUM</vt:lpstr>
      <vt:lpstr>PV1</vt:lpstr>
      <vt:lpstr>PV2</vt:lpstr>
      <vt:lpstr>PV3</vt:lpstr>
      <vt:lpstr>PV4</vt:lpstr>
      <vt:lpstr>PV5</vt:lpstr>
      <vt:lpstr>PV6</vt:lpstr>
      <vt:lpstr>PV7</vt:lpstr>
      <vt:lpstr>PV8</vt:lpstr>
      <vt:lpstr>PV9</vt:lpstr>
      <vt:lpstr>PV10</vt:lpstr>
      <vt:lpstr>PV11</vt:lpstr>
      <vt:lpstr>SUMV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Vajda</cp:lastModifiedBy>
  <cp:lastPrinted>2013-03-05T18:43:30Z</cp:lastPrinted>
  <dcterms:created xsi:type="dcterms:W3CDTF">2013-03-05T09:39:57Z</dcterms:created>
  <dcterms:modified xsi:type="dcterms:W3CDTF">2013-03-05T18:43:45Z</dcterms:modified>
</cp:coreProperties>
</file>